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www-data\draft\environment\biodiversity\bushfires\"/>
    </mc:Choice>
  </mc:AlternateContent>
  <bookViews>
    <workbookView xWindow="0" yWindow="0" windowWidth="28800" windowHeight="12435" tabRatio="225"/>
  </bookViews>
  <sheets>
    <sheet name="MAMMALS" sheetId="3" r:id="rId1"/>
    <sheet name="Priority listing" sheetId="4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R48" i="3" l="1"/>
  <c r="AR49" i="3"/>
  <c r="AR50" i="3"/>
  <c r="AR51" i="3"/>
  <c r="AR52" i="3"/>
  <c r="AR53" i="3"/>
  <c r="AR54" i="3"/>
  <c r="W49" i="3"/>
  <c r="W50" i="3"/>
  <c r="W51" i="3"/>
  <c r="W53" i="3"/>
  <c r="W52" i="3"/>
  <c r="W54" i="3"/>
  <c r="W48" i="3"/>
  <c r="AS48" i="3" l="1"/>
  <c r="AS50" i="3"/>
  <c r="AS54" i="3"/>
  <c r="AS49" i="3"/>
  <c r="AS52" i="3"/>
  <c r="AS53" i="3"/>
  <c r="AS51" i="3"/>
  <c r="AR15" i="3"/>
  <c r="AR16" i="3"/>
  <c r="AR17" i="3"/>
  <c r="AR18" i="3"/>
  <c r="AR19" i="3"/>
  <c r="AR20" i="3"/>
  <c r="AR21" i="3"/>
  <c r="AR22" i="3"/>
  <c r="AR23" i="3"/>
  <c r="AR24" i="3"/>
  <c r="AR25" i="3"/>
  <c r="AR26" i="3"/>
  <c r="AR27" i="3"/>
  <c r="AR28" i="3"/>
  <c r="AR29" i="3"/>
  <c r="AR30" i="3"/>
  <c r="AR31" i="3"/>
  <c r="AR32" i="3"/>
  <c r="AR33" i="3"/>
  <c r="AR34" i="3"/>
  <c r="AR35" i="3"/>
  <c r="AR36" i="3"/>
  <c r="AR37" i="3"/>
  <c r="AR38" i="3"/>
  <c r="AR39" i="3"/>
  <c r="AR40" i="3"/>
  <c r="AR41" i="3"/>
  <c r="AR42" i="3"/>
  <c r="AR43" i="3"/>
  <c r="AR44" i="3"/>
  <c r="AR45" i="3"/>
  <c r="AR46" i="3"/>
  <c r="AR47" i="3"/>
  <c r="AR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14" i="3"/>
  <c r="M46" i="3"/>
  <c r="M47" i="3"/>
  <c r="AS47" i="3" l="1"/>
  <c r="AS46" i="3"/>
  <c r="BU33" i="3" l="1"/>
  <c r="BU45" i="3" l="1"/>
  <c r="BU42" i="3"/>
  <c r="M42" i="3"/>
  <c r="M45" i="3"/>
  <c r="AS45" i="3" l="1"/>
  <c r="AS42" i="3"/>
  <c r="AS29" i="3" l="1"/>
  <c r="AS39" i="3"/>
  <c r="AS40" i="3"/>
  <c r="AS25" i="3" l="1"/>
  <c r="M34" i="3" l="1"/>
  <c r="M37" i="3"/>
  <c r="M43" i="3"/>
  <c r="M44" i="3"/>
  <c r="M41" i="3"/>
  <c r="M31" i="3"/>
  <c r="M40" i="3"/>
  <c r="M36" i="3"/>
  <c r="M39" i="3"/>
  <c r="M38" i="3"/>
  <c r="M29" i="3"/>
  <c r="M32" i="3"/>
  <c r="M30" i="3"/>
  <c r="M33" i="3" l="1"/>
  <c r="AS27" i="3" l="1"/>
  <c r="BU35" i="3"/>
  <c r="BU19" i="3"/>
  <c r="BU28" i="3"/>
  <c r="BU26" i="3"/>
  <c r="BU22" i="3"/>
  <c r="BU14" i="3"/>
  <c r="BU23" i="3"/>
  <c r="BU15" i="3"/>
  <c r="BU21" i="3"/>
  <c r="BU18" i="3"/>
  <c r="BU20" i="3"/>
  <c r="BU24" i="3"/>
  <c r="BU25" i="3"/>
  <c r="BU17" i="3"/>
  <c r="BU16" i="3"/>
  <c r="BU37" i="3"/>
  <c r="BU38" i="3"/>
  <c r="BU36" i="3"/>
  <c r="BU31" i="3"/>
  <c r="BU30" i="3"/>
  <c r="BU43" i="3"/>
  <c r="BU41" i="3"/>
  <c r="BU34" i="3"/>
  <c r="BU44" i="3"/>
  <c r="BU32" i="3"/>
  <c r="BU27" i="3"/>
  <c r="AS37" i="3"/>
  <c r="AS38" i="3"/>
  <c r="AS33" i="3"/>
  <c r="AS36" i="3"/>
  <c r="AS31" i="3"/>
  <c r="AS43" i="3"/>
  <c r="AS41" i="3"/>
  <c r="AS34" i="3"/>
  <c r="AS44" i="3"/>
  <c r="AS22" i="3" l="1"/>
  <c r="AS14" i="3"/>
  <c r="AS26" i="3"/>
  <c r="AS30" i="3"/>
  <c r="AS24" i="3"/>
  <c r="AS18" i="3"/>
  <c r="AS19" i="3"/>
  <c r="AS17" i="3"/>
  <c r="AS20" i="3"/>
  <c r="AS35" i="3"/>
  <c r="AS16" i="3"/>
  <c r="AS15" i="3"/>
  <c r="AS32" i="3"/>
  <c r="AS28" i="3"/>
  <c r="AS21" i="3"/>
  <c r="AS23" i="3"/>
  <c r="M35" i="3"/>
  <c r="M19" i="3"/>
  <c r="M28" i="3"/>
  <c r="M26" i="3"/>
  <c r="M22" i="3"/>
  <c r="M14" i="3"/>
  <c r="M23" i="3"/>
  <c r="M15" i="3"/>
  <c r="M21" i="3"/>
  <c r="M18" i="3"/>
  <c r="M20" i="3"/>
  <c r="M24" i="3"/>
  <c r="M25" i="3"/>
  <c r="M17" i="3"/>
  <c r="M16" i="3"/>
  <c r="M27" i="3"/>
</calcChain>
</file>

<file path=xl/comments1.xml><?xml version="1.0" encoding="utf-8"?>
<comments xmlns="http://schemas.openxmlformats.org/spreadsheetml/2006/main">
  <authors>
    <author>sarah legge</author>
    <author>John</author>
  </authors>
  <commentList>
    <comment ref="U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as an indicator of fire sensitivity</t>
        </r>
      </text>
    </comment>
    <comment ref="BB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AH4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taken as &lt;1 ha</t>
        </r>
      </text>
    </comment>
    <comment ref="BC4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taken as &lt;1 ha</t>
        </r>
      </text>
    </comment>
    <comment ref="AH5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1-10 ha</t>
        </r>
      </text>
    </comment>
    <comment ref="BC5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1-10 ha</t>
        </r>
      </text>
    </comment>
    <comment ref="AH6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&gt; 10 ha</t>
        </r>
      </text>
    </comment>
    <comment ref="BC6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&gt; 10 ha</t>
        </r>
      </text>
    </comment>
    <comment ref="AH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over 10 km 2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over 10 km 2</t>
        </r>
      </text>
    </comment>
    <comment ref="Y1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downweight because some of this is correlated with HR</t>
        </r>
      </text>
    </comment>
    <comment ref="AU1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weighted lower because the primary effect of this attribute will be via predation, and tis has a separate column</t>
        </r>
      </text>
    </comment>
    <comment ref="BH1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less than predators esp as habitats recover</t>
        </r>
      </text>
    </comment>
    <comment ref="BN1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ive put these all at 0.25 wrighting, as they tend to be co-coerrelated</t>
        </r>
      </text>
    </comment>
    <comment ref="BP1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ive put these all at 0.25 wrighting, as they tend to be co-coerrelated</t>
        </r>
      </text>
    </comment>
    <comment ref="BR1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ive put these all at 0.25 wrighting, as they tend to be co-coerrelated</t>
        </r>
      </text>
    </comment>
    <comment ref="BT1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ive put these all at 0.25 wrighting, as they tend to be co-coerrelated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plus insectivore</t>
        </r>
      </text>
    </comment>
    <comment ref="AL19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rated as NOT in Radford et al</t>
        </r>
      </text>
    </comment>
    <comment ref="BE19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rated as NOT in Radford et al</t>
        </r>
      </text>
    </comment>
    <comment ref="X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adults are 6-8 kg</t>
        </r>
      </text>
    </comment>
    <comment ref="I2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same taxon? Diff ID  (64476) number and common name includes Tasmania, in analysis file. So I think this is for SE mainland PLUS tasmania</t>
        </r>
      </text>
    </comment>
    <comment ref="Q22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also hollow logs</t>
        </r>
      </text>
    </comment>
    <comment ref="R2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intermediate score between rocks and logs</t>
        </r>
      </text>
    </comment>
    <comment ref="AH22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very large (&gt;10 km2)</t>
        </r>
      </text>
    </comment>
    <comment ref="AL2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rated as LOW in radford et al</t>
        </r>
      </text>
    </comment>
    <comment ref="AT22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also hollow logs</t>
        </r>
      </text>
    </comment>
    <comment ref="BC22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very large (&gt;10 km2)</t>
        </r>
      </text>
    </comment>
    <comment ref="BE2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rated as LOW in radford et al</t>
        </r>
      </text>
    </comment>
    <comment ref="AH25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1- 10 ha</t>
        </r>
      </text>
    </comment>
    <comment ref="BC25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1- 10 ha</t>
        </r>
      </text>
    </comment>
    <comment ref="I2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and 10.2 for entire distribution</t>
        </r>
      </text>
    </comment>
    <comment ref="Q29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varied, including in birds' domed nests</t>
        </r>
      </text>
    </comment>
    <comment ref="BC29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1-10 ha</t>
        </r>
      </text>
    </comment>
    <comment ref="AL3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rated as LOW in radford et al</t>
        </r>
      </text>
    </comment>
    <comment ref="AN3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 grass eater</t>
        </r>
      </text>
    </comment>
    <comment ref="BG3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 grass eater</t>
        </r>
      </text>
    </comment>
    <comment ref="AL3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Low in Radford et al, but post fire may go to high</t>
        </r>
      </text>
    </comment>
    <comment ref="AN3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eats shrubs more than parma, so less sensitive</t>
        </r>
      </text>
    </comment>
    <comment ref="BE3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Low in Radford et al, but post fire may go to high</t>
        </r>
      </text>
    </comment>
    <comment ref="BG3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eats shrubs more than parma, so less sensitive</t>
        </r>
      </text>
    </comment>
    <comment ref="L3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score at 3</t>
        </r>
      </text>
    </comment>
    <comment ref="Z32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sap, insects, nectar, exudates</t>
        </r>
      </text>
    </comment>
    <comment ref="AA3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might be more vulnerable than a strict insectivore, so gave it a 2</t>
        </r>
      </text>
    </comment>
    <comment ref="AL3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rated as NOT in Radford et al</t>
        </r>
      </text>
    </comment>
    <comment ref="AN3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was 'Low', but this is a sap eater</t>
        </r>
      </text>
    </comment>
    <comment ref="L3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most captures (c 70%) have een in Bulburin, about one third or less in Kroombit (which burnt in 2018), Blacdown burnt in 2018. So in 2019, 50-60% of global pop was affected by fire. Score as 2 until more info available</t>
        </r>
      </text>
    </comment>
    <comment ref="Q3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John, you has veg or under bark or shalloww burrow or the antechinus. I guess they do all three plus use small hollows. I put them all in tree hollow bec I think the score would be rougly right. Seem ok?</t>
        </r>
      </text>
    </comment>
    <comment ref="AN3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was 'Low', but this is an invert  eater</t>
        </r>
      </text>
    </comment>
    <comment ref="AT3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John, you has veg or under bark or shalloww burrow or the antechinus. I guess they do all three plus use small hollows. I put them all in tree hollow bec I think the score would be rougly right. Seem ok?</t>
        </r>
      </text>
    </comment>
    <comment ref="AL3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rated as NOT in Radford et al</t>
        </r>
      </text>
    </comment>
    <comment ref="Z35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plus nectarivore</t>
        </r>
      </text>
    </comment>
    <comment ref="AN3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was 'Low', but this is an invert  and tuber eater</t>
        </r>
      </text>
    </comment>
    <comment ref="AH39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1-10 ha</t>
        </r>
      </text>
    </comment>
    <comment ref="BC39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1-10 ha</t>
        </r>
      </text>
    </comment>
    <comment ref="AL4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rated as NOT in Radford et al</t>
        </r>
      </text>
    </comment>
    <comment ref="L4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adjusted to 2, given resuts from 1 x 1 ans 2 x 2 gri; suspect an anomoly with alpha hull</t>
        </r>
      </text>
    </comment>
    <comment ref="AN4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was 'Low', but this is an invert  and tuber eater</t>
        </r>
      </text>
    </comment>
    <comment ref="AH47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&gt; 10 ha</t>
        </r>
      </text>
    </comment>
    <comment ref="AH49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1-10 ha</t>
        </r>
      </text>
    </comment>
    <comment ref="BE5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Low in Radford et al, but post fire may go to high</t>
        </r>
      </text>
    </comment>
    <comment ref="AL5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Low in Radford et al, but post fire may go to high</t>
        </r>
      </text>
    </comment>
    <comment ref="F5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applies to the whole species; NT in MAP</t>
        </r>
      </text>
    </comment>
    <comment ref="L5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this fire overlap figure may be higher in reality</t>
        </r>
      </text>
    </comment>
    <comment ref="AL5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Low in Radford et al, but post fire may go to high</t>
        </r>
      </text>
    </comment>
    <comment ref="BE5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Low in Radford et al, but post fire may go to high</t>
        </r>
      </text>
    </comment>
    <comment ref="AL5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Low in Radford et al, but post fire may go to high</t>
        </r>
      </text>
    </comment>
    <comment ref="AH58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1-10 ha</t>
        </r>
      </text>
    </comment>
    <comment ref="AL6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Low in Radford et al, but post fire may go to high</t>
        </r>
      </text>
    </comment>
    <comment ref="AL6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Low in Radford et al, but post fire may go to high</t>
        </r>
      </text>
    </comment>
    <comment ref="AN6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was 'Low', but this is a necatr, pollen, insect eater</t>
        </r>
      </text>
    </comment>
    <comment ref="BE6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Low in Radford et al, but post fire may go to high</t>
        </r>
      </text>
    </comment>
  </commentList>
</comments>
</file>

<file path=xl/sharedStrings.xml><?xml version="1.0" encoding="utf-8"?>
<sst xmlns="http://schemas.openxmlformats.org/spreadsheetml/2006/main" count="1726" uniqueCount="327">
  <si>
    <t>Family</t>
  </si>
  <si>
    <t>species</t>
  </si>
  <si>
    <t>taxon level</t>
  </si>
  <si>
    <t xml:space="preserve">species </t>
  </si>
  <si>
    <t>subspecies</t>
  </si>
  <si>
    <t>EPBC listing (Jan 2020)</t>
  </si>
  <si>
    <t>IUCN Listing</t>
  </si>
  <si>
    <t>NT</t>
  </si>
  <si>
    <t>Shelter site</t>
  </si>
  <si>
    <t>hollow in tree</t>
  </si>
  <si>
    <t>hollow in log</t>
  </si>
  <si>
    <t>under bark</t>
  </si>
  <si>
    <t>under veg</t>
  </si>
  <si>
    <t>in shallow burrow</t>
  </si>
  <si>
    <t>in deep burrow</t>
  </si>
  <si>
    <t>in rocks</t>
  </si>
  <si>
    <t>Diet</t>
  </si>
  <si>
    <t>predator</t>
  </si>
  <si>
    <t>insectivore</t>
  </si>
  <si>
    <t>granivore</t>
  </si>
  <si>
    <t>herbivore</t>
  </si>
  <si>
    <t>nectarivore</t>
  </si>
  <si>
    <t>frugivore</t>
  </si>
  <si>
    <t>omnivore</t>
  </si>
  <si>
    <t>fungivore</t>
  </si>
  <si>
    <t>scavenger</t>
  </si>
  <si>
    <t>rainforest</t>
  </si>
  <si>
    <t>wet euc forest</t>
  </si>
  <si>
    <t>euc forest or woodland</t>
  </si>
  <si>
    <t>Dominant habitat</t>
  </si>
  <si>
    <t>heathland</t>
  </si>
  <si>
    <t>wetland</t>
  </si>
  <si>
    <t>grassland</t>
  </si>
  <si>
    <t>Susceptibility to introduced predators</t>
  </si>
  <si>
    <t>Low</t>
  </si>
  <si>
    <t>Not</t>
  </si>
  <si>
    <t>Extreme-High</t>
  </si>
  <si>
    <t>Sociality</t>
  </si>
  <si>
    <t>group-living</t>
  </si>
  <si>
    <t>Physical</t>
  </si>
  <si>
    <t>Ecological</t>
  </si>
  <si>
    <t>Susceptibility to impacts from grazing by introduced herbivores</t>
  </si>
  <si>
    <t>Life history</t>
  </si>
  <si>
    <t>Subadult dispersal distance</t>
  </si>
  <si>
    <t>&lt; 1 km</t>
  </si>
  <si>
    <t>1-10km</t>
  </si>
  <si>
    <t>&gt; 10 km</t>
  </si>
  <si>
    <t>Number breeding events per year</t>
  </si>
  <si>
    <t>Number independent young per year</t>
  </si>
  <si>
    <t>Minimum age of first reproduction</t>
  </si>
  <si>
    <t>Stratum</t>
  </si>
  <si>
    <t>canopy</t>
  </si>
  <si>
    <t>above canopy</t>
  </si>
  <si>
    <t>mid story</t>
  </si>
  <si>
    <t>ground</t>
  </si>
  <si>
    <t>Dietary specialisation</t>
  </si>
  <si>
    <t>specialised</t>
  </si>
  <si>
    <t>generalist</t>
  </si>
  <si>
    <t>intermediate</t>
  </si>
  <si>
    <t>Habitat speciificity</t>
  </si>
  <si>
    <t>recently burnt</t>
  </si>
  <si>
    <t>mid-aged</t>
  </si>
  <si>
    <t>long unburnt</t>
  </si>
  <si>
    <t>never burnt</t>
  </si>
  <si>
    <t>dont give a fig</t>
  </si>
  <si>
    <t>medium</t>
  </si>
  <si>
    <t>Postfire vegetation age specificity</t>
  </si>
  <si>
    <t>CR</t>
  </si>
  <si>
    <t>EN</t>
  </si>
  <si>
    <t>VU</t>
  </si>
  <si>
    <t>Common name</t>
  </si>
  <si>
    <t>LC</t>
  </si>
  <si>
    <t>aerial</t>
  </si>
  <si>
    <t>Mammals</t>
  </si>
  <si>
    <t>medium is 35-5500g</t>
  </si>
  <si>
    <t>large is over 5500g</t>
  </si>
  <si>
    <t>small is under 35g</t>
  </si>
  <si>
    <t>small</t>
  </si>
  <si>
    <t>large</t>
  </si>
  <si>
    <t>Confidence</t>
  </si>
  <si>
    <t>pair-living</t>
  </si>
  <si>
    <t>solitary</t>
  </si>
  <si>
    <t>high</t>
  </si>
  <si>
    <t>low</t>
  </si>
  <si>
    <t>Sminthopsis griseoventer aitkeni</t>
  </si>
  <si>
    <t>Pseudomys oralis</t>
  </si>
  <si>
    <t>Potorous longipes</t>
  </si>
  <si>
    <t>Tachyglossus aculeatus multiaculeatus</t>
  </si>
  <si>
    <t>Petrogale penicillata</t>
  </si>
  <si>
    <t>Pseudomys novaehollandiae</t>
  </si>
  <si>
    <t>Potorous tridactylus tridactylus</t>
  </si>
  <si>
    <t>Petauroides volans</t>
  </si>
  <si>
    <t>Mastacomys fuscus mordicus</t>
  </si>
  <si>
    <t>Isoodon obesulus obesulus</t>
  </si>
  <si>
    <t>Pseudomys fumeus</t>
  </si>
  <si>
    <t>Chalinolobus dwyeri</t>
  </si>
  <si>
    <t>Burramys parvus</t>
  </si>
  <si>
    <t>Pteropus poliocephalus</t>
  </si>
  <si>
    <t>Kangaroo Island Dunnart</t>
  </si>
  <si>
    <t>Hastings River Mouse, Koontoo</t>
  </si>
  <si>
    <t>Long-footed Potoroo</t>
  </si>
  <si>
    <t>Kangaroo Island Echidna</t>
  </si>
  <si>
    <t>Brush-tailed Rock-wallaby</t>
  </si>
  <si>
    <t>New Holland Mouse, Pookila</t>
  </si>
  <si>
    <t>Long-nosed Potoroo (SE Mainland)</t>
  </si>
  <si>
    <t>Greater Glider</t>
  </si>
  <si>
    <t>Spot-tailed Quoll, Spotted-tail Quoll, Tiger Quoll (southeastern mainland population)</t>
  </si>
  <si>
    <t>Broad-toothed Rat (mainland), Tooarrana</t>
  </si>
  <si>
    <t>Southern Brown Bandicoot (eastern), Southern Brown Bandicoot (south-eastern)</t>
  </si>
  <si>
    <t>Smoky Mouse, Konoom</t>
  </si>
  <si>
    <t>Large-eared Pied Bat, Large Pied Bat</t>
  </si>
  <si>
    <t>Mountain Pygmy-possum</t>
  </si>
  <si>
    <t>Grey-headed Flying-fox</t>
  </si>
  <si>
    <t>Koala (combined populations of Queensland, New South Wales and the Australian Capital Territory)</t>
  </si>
  <si>
    <t>Dasyuridae</t>
  </si>
  <si>
    <t>Muridae</t>
  </si>
  <si>
    <t>Potoroidae</t>
  </si>
  <si>
    <t>Tachyglossidae</t>
  </si>
  <si>
    <t>Macopodidae</t>
  </si>
  <si>
    <t>Pseudocheiridae</t>
  </si>
  <si>
    <t>Pteropodidae</t>
  </si>
  <si>
    <t>subspecies*</t>
  </si>
  <si>
    <t>Ornithorhynchus anatinus</t>
  </si>
  <si>
    <t>Platypus</t>
  </si>
  <si>
    <t>Silver-headed Antechinus</t>
  </si>
  <si>
    <t>Antechinus argentus</t>
  </si>
  <si>
    <t>n/a</t>
  </si>
  <si>
    <t>1 to 2</t>
  </si>
  <si>
    <t>continuous</t>
  </si>
  <si>
    <t>5 to 10</t>
  </si>
  <si>
    <t>2 to 5</t>
  </si>
  <si>
    <t>&gt;10</t>
  </si>
  <si>
    <t>&lt;1</t>
  </si>
  <si>
    <t>Peramelidae</t>
  </si>
  <si>
    <t>Vespertilionidae</t>
  </si>
  <si>
    <t>Burramyidae</t>
  </si>
  <si>
    <t>Phascolarctidae</t>
  </si>
  <si>
    <t>Ornithorhynchidae</t>
  </si>
  <si>
    <t>no shelter</t>
  </si>
  <si>
    <t>Antechinus agilis</t>
  </si>
  <si>
    <t>Agile Antechinus</t>
  </si>
  <si>
    <t>Brown Antechinus</t>
  </si>
  <si>
    <t>Antechinus stuartii</t>
  </si>
  <si>
    <t>Mainland Dusky Antechinus</t>
  </si>
  <si>
    <t xml:space="preserve">Perameles nasuta </t>
  </si>
  <si>
    <t>Long-nosed Bandicoot</t>
  </si>
  <si>
    <t>Common Wombat</t>
  </si>
  <si>
    <t>Mountain Brush-tailed Possum</t>
  </si>
  <si>
    <t>Vombatidae</t>
  </si>
  <si>
    <t xml:space="preserve">Vombatus ursinus </t>
  </si>
  <si>
    <t xml:space="preserve">Trichosurus cunninghami </t>
  </si>
  <si>
    <t>Eastern Pygmy Possum</t>
  </si>
  <si>
    <t xml:space="preserve">Cercartetus nanus </t>
  </si>
  <si>
    <t>Yellow-bellied Glider</t>
  </si>
  <si>
    <t xml:space="preserve">Petaurus australis </t>
  </si>
  <si>
    <t xml:space="preserve">Notomacropus parma </t>
  </si>
  <si>
    <t>Parma Wallaby</t>
  </si>
  <si>
    <t>Red-necked Pademelon</t>
  </si>
  <si>
    <t xml:space="preserve">Thylogale thetis </t>
  </si>
  <si>
    <t>Large Forest Bat</t>
  </si>
  <si>
    <t xml:space="preserve">Vespadelus darlingtoni </t>
  </si>
  <si>
    <t>Eastern Forest Bat</t>
  </si>
  <si>
    <t>Vespadelus pumilus</t>
  </si>
  <si>
    <t xml:space="preserve">Falsistrellus tasmaniensis </t>
  </si>
  <si>
    <t>Eastern False Pipistrelle</t>
  </si>
  <si>
    <t xml:space="preserve">Scotorepens orion </t>
  </si>
  <si>
    <t>Eastern Broad-nosed Bat</t>
  </si>
  <si>
    <t>very large</t>
  </si>
  <si>
    <t>0 = LC</t>
  </si>
  <si>
    <t>0 = small</t>
  </si>
  <si>
    <t>2 = large</t>
  </si>
  <si>
    <t>1  = medium</t>
  </si>
  <si>
    <t>score weighting</t>
  </si>
  <si>
    <t>in rocks or hollo logs</t>
  </si>
  <si>
    <t>Phalangeridae</t>
  </si>
  <si>
    <t>Petauridae</t>
  </si>
  <si>
    <t>Vespertilionade</t>
  </si>
  <si>
    <t>tbd</t>
  </si>
  <si>
    <t>Score for fire overlap</t>
  </si>
  <si>
    <t>1 = 10-30%</t>
  </si>
  <si>
    <t>2 = 30-50%</t>
  </si>
  <si>
    <t>3 = 50-80%</t>
  </si>
  <si>
    <t>4 = &gt; 80%</t>
  </si>
  <si>
    <t>Score for stratum (Fire mortality)</t>
  </si>
  <si>
    <t>underground/in water</t>
  </si>
  <si>
    <t>this is partly doubling up on shelter site for fire mortality, and susceptibility to preds and herbs for post-fire mortality. Dump?</t>
  </si>
  <si>
    <t xml:space="preserve">very large </t>
  </si>
  <si>
    <t>a tiny bit correlated with diet, but it does distinguish between koalsas, gliders, and things that eat grass</t>
  </si>
  <si>
    <t>over 10</t>
  </si>
  <si>
    <t>MORTALITY POST-FIRE</t>
  </si>
  <si>
    <t>Species with high scores may need interventions including feeding (if diet and dietary specialistion scores are high; predatot control (if predator susceptibilty scores are high); feral herbivore control (if intro herb scores are high)</t>
  </si>
  <si>
    <t>Longer-term recovery</t>
  </si>
  <si>
    <t>Ecological traits</t>
  </si>
  <si>
    <t>Score for pre-fire imperilment</t>
  </si>
  <si>
    <t>2 = VU</t>
  </si>
  <si>
    <t>3 = En]N</t>
  </si>
  <si>
    <t>4 = CR</t>
  </si>
  <si>
    <t>ability to flee</t>
  </si>
  <si>
    <t>better</t>
  </si>
  <si>
    <t>Score</t>
  </si>
  <si>
    <t>poor</t>
  </si>
  <si>
    <t>hollow in tree/log</t>
  </si>
  <si>
    <t>big hollow in log</t>
  </si>
  <si>
    <t>Scientific Name</t>
  </si>
  <si>
    <t>1 = NT;DD (IUCN); Migratory (EPBCA)</t>
  </si>
  <si>
    <t>Score for pre-fire imperilment PLUS by score for fire overlap</t>
  </si>
  <si>
    <t>Longer-term Recovery Score</t>
  </si>
  <si>
    <t>Size</t>
  </si>
  <si>
    <t>Home range size</t>
  </si>
  <si>
    <t>Post-fire Mortality score</t>
  </si>
  <si>
    <t>Fire mortality PLUS Post-fire mortality score</t>
  </si>
  <si>
    <t>RISK due to imperilment and fire overlap</t>
  </si>
  <si>
    <t xml:space="preserve">Score for Fire Mortality </t>
  </si>
  <si>
    <t>scored this for the relative occurrence of fire in each habitat</t>
  </si>
  <si>
    <t>East Coast Free-tailed Bat</t>
  </si>
  <si>
    <t xml:space="preserve">Micronomus norfolkensis </t>
  </si>
  <si>
    <t>Golden-tipped Bat</t>
  </si>
  <si>
    <t xml:space="preserve">Phoniscus papuensis </t>
  </si>
  <si>
    <t>Eastern Horseshoe-bat</t>
  </si>
  <si>
    <t xml:space="preserve">Rhinolophus megaphyllus </t>
  </si>
  <si>
    <t>Eastern Free-tailed Bat</t>
  </si>
  <si>
    <t xml:space="preserve">Ozimops ridei </t>
  </si>
  <si>
    <t>Gould's Long-eared Bat</t>
  </si>
  <si>
    <t xml:space="preserve">Nyctophilus gouldi </t>
  </si>
  <si>
    <t>Molossidae</t>
  </si>
  <si>
    <t>Rhinolophidae</t>
  </si>
  <si>
    <t>Phascolarctos cinereus (combined populations of Qld, NSW and the ACT)</t>
  </si>
  <si>
    <t>Dasyurus maculatus maculatus (SE mainland population)</t>
  </si>
  <si>
    <t>ERIN SDM 31 Jan 2020</t>
  </si>
  <si>
    <t>On basis of pop decline prefire that may exceed 50%, and on fire overlap % being close to 30%, this taxon is very close to the thershold for high priority on RISK alone</t>
  </si>
  <si>
    <t>Notes on Risk</t>
  </si>
  <si>
    <t>Fire overlap nearly at top score</t>
  </si>
  <si>
    <t>Fire overlap (fire extent from 1 July 2019 to 28 Jan 2020)</t>
  </si>
  <si>
    <t>Taxa that do not meet the lower threshold for fire overlap</t>
  </si>
  <si>
    <t xml:space="preserve">on boundary; retain because we know it's highly vulnerbale to heat </t>
  </si>
  <si>
    <t>&lt;1 to 2</t>
  </si>
  <si>
    <t xml:space="preserve">Dispersiveness </t>
  </si>
  <si>
    <t>dispersive</t>
  </si>
  <si>
    <t>strongly attached to place</t>
  </si>
  <si>
    <t>attached to place</t>
  </si>
  <si>
    <t>Petaurus breviceps</t>
  </si>
  <si>
    <t>Rufous Bettong</t>
  </si>
  <si>
    <t>Aepyprymnus rufescens</t>
  </si>
  <si>
    <t>White-footed Dunnart</t>
  </si>
  <si>
    <t>Sminthopsis leucopus</t>
  </si>
  <si>
    <t>Swamp Rat</t>
  </si>
  <si>
    <t>Rattus lutreolus</t>
  </si>
  <si>
    <t>Feathertail Glider</t>
  </si>
  <si>
    <t>Acrobates pygmaeus</t>
  </si>
  <si>
    <t>Eastern Blossom-bat</t>
  </si>
  <si>
    <t>Syconycteris australis</t>
  </si>
  <si>
    <t>Greater Broad-nosed Bat</t>
  </si>
  <si>
    <t>Scoteanax rueppellii</t>
  </si>
  <si>
    <t>Fire and post fire mortality</t>
  </si>
  <si>
    <t>close to boundary of next fire overlap category, which would make it intermediate risk with high trait score</t>
  </si>
  <si>
    <t>Lifespan (average)</t>
  </si>
  <si>
    <t>Sugar Glider</t>
  </si>
  <si>
    <t>Acrobatidae</t>
  </si>
  <si>
    <t>DD</t>
  </si>
  <si>
    <t>migratory</t>
  </si>
  <si>
    <t>use the epbc/iucn listing, whichever is higher</t>
  </si>
  <si>
    <t>Fire overlap estimates</t>
  </si>
  <si>
    <t>Grided observation points analysis (1 x 1 km unless indicated in incell comment)</t>
  </si>
  <si>
    <t>Taxa that meet the lower threshold for fire overlap</t>
  </si>
  <si>
    <t>not assessed</t>
  </si>
  <si>
    <t>Bush Rat</t>
  </si>
  <si>
    <t>Rattus fuscipes</t>
  </si>
  <si>
    <t>Short-eared Possum</t>
  </si>
  <si>
    <t>Trichosurus caninus</t>
  </si>
  <si>
    <t>Antechinus mimetes (swainsonii)</t>
  </si>
  <si>
    <t>Southern Forest Bat</t>
  </si>
  <si>
    <t>Vespadelus regulus</t>
  </si>
  <si>
    <t>Cercartetus lepidus</t>
  </si>
  <si>
    <t>Red-necked Wallaby</t>
  </si>
  <si>
    <t>Notamacropus rufogriseus</t>
  </si>
  <si>
    <t>Chocolate Wattled Bat</t>
  </si>
  <si>
    <t>Chalinolobus morio</t>
  </si>
  <si>
    <t>Swamp Wallaby (Black Wallaby)</t>
  </si>
  <si>
    <t>Wallabia bicolor</t>
  </si>
  <si>
    <t>Little Forest Bat</t>
  </si>
  <si>
    <t>Vespadelus vulturnus</t>
  </si>
  <si>
    <t>Melomys cervinipes</t>
  </si>
  <si>
    <t>Trichosurus vulpecula</t>
  </si>
  <si>
    <t>White-striped Freetail bat</t>
  </si>
  <si>
    <t>Austronomus australis</t>
  </si>
  <si>
    <t>Pseudocheirus peregrinus</t>
  </si>
  <si>
    <t>Nyctophilus geoffroyi</t>
  </si>
  <si>
    <t>Miniopterus australis</t>
  </si>
  <si>
    <t>Petaurus norfolcensis</t>
  </si>
  <si>
    <t>Antechinus subtropicus</t>
  </si>
  <si>
    <t>Pseudomys gracilicaudatus</t>
  </si>
  <si>
    <t>Macropus giganteus</t>
  </si>
  <si>
    <t>Myotis macropus</t>
  </si>
  <si>
    <t>Thylogale stigmatica</t>
  </si>
  <si>
    <t>Notamacropus parryi</t>
  </si>
  <si>
    <t>Isoodon macrourus</t>
  </si>
  <si>
    <t>Phascogale tapoatafa</t>
  </si>
  <si>
    <t>Chalinolobus gouldii</t>
  </si>
  <si>
    <t>Antechinus flavipes</t>
  </si>
  <si>
    <t>Nyctimene robinsoni</t>
  </si>
  <si>
    <t>Antechinus mysticus</t>
  </si>
  <si>
    <t>Alpha hull (4 feb 2020, and 11 feb 2020)</t>
  </si>
  <si>
    <t>Little Pygmy Possum</t>
  </si>
  <si>
    <t>Fawn-footed Melomys</t>
  </si>
  <si>
    <t>Subtropical Antechinus</t>
  </si>
  <si>
    <t>Northern Brush-tailed Possum</t>
  </si>
  <si>
    <t>Common Ringtail Possum</t>
  </si>
  <si>
    <t>Buff-footed Antechinus</t>
  </si>
  <si>
    <t>Lesser Long-eared Bat</t>
  </si>
  <si>
    <t>Sqirrel Glider</t>
  </si>
  <si>
    <t>Little Bent-wing Bat</t>
  </si>
  <si>
    <t>Miniopteridae</t>
  </si>
  <si>
    <t>Large-footed Myotis</t>
  </si>
  <si>
    <t>Eastern Chestnut Mouse</t>
  </si>
  <si>
    <t>Eastern Grey Kangaroo</t>
  </si>
  <si>
    <t>Northern Brown Bandicoot</t>
  </si>
  <si>
    <t>Brush-tailed Phascogale</t>
  </si>
  <si>
    <t>Red-legged Pademelon</t>
  </si>
  <si>
    <t>Estern Tube-nosed Bat</t>
  </si>
  <si>
    <t>Whiptail Wallaby</t>
  </si>
  <si>
    <t>Yellow-footed Antechinus</t>
  </si>
  <si>
    <t>Gould's Wattled Bat</t>
  </si>
  <si>
    <t>LC (NT in MAP)</t>
  </si>
  <si>
    <t>added 13 march</t>
  </si>
  <si>
    <t xml:space="preserve">Evidence of marked pop decline before fire; if pre-fire imperilment score is higher, this species becomes intermediate risk. </t>
  </si>
  <si>
    <t>High risk and intermediate risk with high trait scores</t>
  </si>
  <si>
    <t>intermediate risk with low trait scores, or low risk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</si>
</sst>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25">
    <xf numFmtId="0" fontId="0" fillId="0" borderId="0" xfId="0"/>
    <xf numFmtId="0" fontId="0" fillId="0" borderId="0" xfId="0" applyFill="1" applyBorder="1"/>
    <xf numFmtId="0" fontId="4" fillId="0" borderId="0" xfId="0" applyFont="1" applyAlignment="1">
      <alignment vertical="center"/>
    </xf>
    <xf numFmtId="0" fontId="5" fillId="0" borderId="0" xfId="0" applyFont="1"/>
    <xf numFmtId="0" fontId="0" fillId="10" borderId="0" xfId="0" applyFont="1" applyFill="1" applyBorder="1" applyAlignment="1">
      <alignment horizontal="center" vertical="top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10" borderId="6" xfId="0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vertical="top" wrapText="1"/>
    </xf>
    <xf numFmtId="0" fontId="1" fillId="3" borderId="6" xfId="0" applyFont="1" applyFill="1" applyBorder="1" applyAlignment="1">
      <alignment vertical="top" wrapText="1"/>
    </xf>
    <xf numFmtId="0" fontId="1" fillId="11" borderId="6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0" fillId="10" borderId="0" xfId="0" applyFont="1" applyFill="1" applyBorder="1" applyAlignment="1">
      <alignment horizontal="center"/>
    </xf>
    <xf numFmtId="0" fontId="0" fillId="10" borderId="0" xfId="0" applyFont="1" applyFill="1" applyBorder="1" applyAlignment="1">
      <alignment horizontal="left" vertical="top"/>
    </xf>
    <xf numFmtId="0" fontId="1" fillId="11" borderId="6" xfId="0" applyFont="1" applyFill="1" applyBorder="1" applyAlignment="1">
      <alignment horizontal="center" vertical="top" wrapText="1"/>
    </xf>
    <xf numFmtId="0" fontId="1" fillId="6" borderId="6" xfId="0" applyFont="1" applyFill="1" applyBorder="1" applyAlignment="1">
      <alignment vertical="top" wrapText="1"/>
    </xf>
    <xf numFmtId="0" fontId="1" fillId="6" borderId="6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6" borderId="6" xfId="0" applyNumberFormat="1" applyFont="1" applyFill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164" fontId="1" fillId="12" borderId="5" xfId="0" applyNumberFormat="1" applyFont="1" applyFill="1" applyBorder="1" applyAlignment="1">
      <alignment vertical="top"/>
    </xf>
    <xf numFmtId="164" fontId="1" fillId="12" borderId="6" xfId="0" applyNumberFormat="1" applyFont="1" applyFill="1" applyBorder="1" applyAlignment="1">
      <alignment vertical="top"/>
    </xf>
    <xf numFmtId="164" fontId="1" fillId="12" borderId="6" xfId="0" applyNumberFormat="1" applyFont="1" applyFill="1" applyBorder="1" applyAlignment="1">
      <alignment horizontal="center" vertical="top"/>
    </xf>
    <xf numFmtId="164" fontId="1" fillId="12" borderId="5" xfId="0" applyNumberFormat="1" applyFont="1" applyFill="1" applyBorder="1" applyAlignment="1">
      <alignment horizontal="center" vertical="top"/>
    </xf>
    <xf numFmtId="164" fontId="1" fillId="12" borderId="6" xfId="0" applyNumberFormat="1" applyFont="1" applyFill="1" applyBorder="1"/>
    <xf numFmtId="2" fontId="1" fillId="12" borderId="6" xfId="0" applyNumberFormat="1" applyFont="1" applyFill="1" applyBorder="1" applyAlignment="1">
      <alignment vertical="top"/>
    </xf>
    <xf numFmtId="2" fontId="1" fillId="12" borderId="6" xfId="0" applyNumberFormat="1" applyFont="1" applyFill="1" applyBorder="1" applyAlignment="1">
      <alignment horizontal="center" vertical="top"/>
    </xf>
    <xf numFmtId="0" fontId="1" fillId="5" borderId="6" xfId="0" applyFont="1" applyFill="1" applyBorder="1" applyAlignment="1">
      <alignment horizontal="center"/>
    </xf>
    <xf numFmtId="0" fontId="1" fillId="11" borderId="6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0" borderId="2" xfId="0" applyFont="1" applyFill="1" applyBorder="1" applyAlignment="1"/>
    <xf numFmtId="0" fontId="1" fillId="5" borderId="6" xfId="0" applyFont="1" applyFill="1" applyBorder="1" applyAlignment="1">
      <alignment horizontal="center" vertical="top" wrapText="1"/>
    </xf>
    <xf numFmtId="0" fontId="0" fillId="9" borderId="0" xfId="0" applyFont="1" applyFill="1" applyBorder="1" applyAlignment="1">
      <alignment horizontal="center" vertical="top"/>
    </xf>
    <xf numFmtId="0" fontId="0" fillId="0" borderId="1" xfId="0" applyFont="1" applyBorder="1"/>
    <xf numFmtId="0" fontId="0" fillId="0" borderId="2" xfId="0" applyFont="1" applyBorder="1"/>
    <xf numFmtId="0" fontId="0" fillId="0" borderId="5" xfId="0" applyFont="1" applyBorder="1"/>
    <xf numFmtId="0" fontId="0" fillId="0" borderId="6" xfId="0" applyFont="1" applyBorder="1"/>
    <xf numFmtId="0" fontId="0" fillId="3" borderId="5" xfId="0" applyFont="1" applyFill="1" applyBorder="1"/>
    <xf numFmtId="0" fontId="0" fillId="11" borderId="6" xfId="0" applyFont="1" applyFill="1" applyBorder="1"/>
    <xf numFmtId="0" fontId="0" fillId="0" borderId="4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3" borderId="0" xfId="0" applyFont="1" applyFill="1" applyBorder="1" applyAlignment="1">
      <alignment vertical="top"/>
    </xf>
    <xf numFmtId="0" fontId="0" fillId="11" borderId="0" xfId="0" applyFont="1" applyFill="1" applyBorder="1" applyAlignment="1">
      <alignment vertical="top"/>
    </xf>
    <xf numFmtId="0" fontId="0" fillId="11" borderId="0" xfId="0" applyFont="1" applyFill="1" applyBorder="1" applyAlignment="1">
      <alignment horizontal="center" vertical="top"/>
    </xf>
    <xf numFmtId="0" fontId="0" fillId="5" borderId="0" xfId="0" applyFont="1" applyFill="1" applyBorder="1" applyAlignment="1">
      <alignment vertical="top"/>
    </xf>
    <xf numFmtId="0" fontId="0" fillId="3" borderId="4" xfId="0" applyFont="1" applyFill="1" applyBorder="1" applyAlignment="1">
      <alignment vertical="top"/>
    </xf>
    <xf numFmtId="0" fontId="0" fillId="4" borderId="0" xfId="0" applyFont="1" applyFill="1" applyBorder="1" applyAlignment="1">
      <alignment vertical="top"/>
    </xf>
    <xf numFmtId="0" fontId="0" fillId="6" borderId="0" xfId="0" applyFont="1" applyFill="1" applyBorder="1" applyAlignment="1">
      <alignment horizontal="center" vertical="top"/>
    </xf>
    <xf numFmtId="0" fontId="0" fillId="4" borderId="0" xfId="0" applyFont="1" applyFill="1" applyBorder="1" applyAlignment="1">
      <alignment horizontal="center" vertical="top"/>
    </xf>
    <xf numFmtId="0" fontId="0" fillId="6" borderId="0" xfId="0" applyNumberFormat="1" applyFont="1" applyFill="1" applyBorder="1" applyAlignment="1">
      <alignment vertical="top"/>
    </xf>
    <xf numFmtId="0" fontId="0" fillId="6" borderId="0" xfId="0" applyFont="1" applyFill="1" applyBorder="1" applyAlignment="1">
      <alignment vertical="top"/>
    </xf>
    <xf numFmtId="0" fontId="0" fillId="5" borderId="0" xfId="0" applyFont="1" applyFill="1" applyBorder="1"/>
    <xf numFmtId="0" fontId="0" fillId="0" borderId="0" xfId="0" applyFont="1" applyBorder="1"/>
    <xf numFmtId="16" fontId="0" fillId="4" borderId="0" xfId="0" applyNumberFormat="1" applyFont="1" applyFill="1" applyBorder="1" applyAlignment="1">
      <alignment horizontal="center" vertical="top"/>
    </xf>
    <xf numFmtId="0" fontId="0" fillId="0" borderId="0" xfId="0" applyFont="1" applyFill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4" xfId="0" applyFont="1" applyBorder="1"/>
    <xf numFmtId="164" fontId="0" fillId="4" borderId="0" xfId="0" applyNumberFormat="1" applyFont="1" applyFill="1" applyBorder="1" applyAlignment="1">
      <alignment horizontal="center" vertical="top"/>
    </xf>
    <xf numFmtId="0" fontId="0" fillId="6" borderId="0" xfId="0" applyNumberFormat="1" applyFont="1" applyFill="1" applyBorder="1" applyAlignment="1">
      <alignment horizontal="center" vertical="top"/>
    </xf>
    <xf numFmtId="0" fontId="0" fillId="7" borderId="0" xfId="0" applyFont="1" applyFill="1" applyBorder="1" applyAlignment="1">
      <alignment vertical="top"/>
    </xf>
    <xf numFmtId="0" fontId="0" fillId="7" borderId="4" xfId="0" applyFont="1" applyFill="1" applyBorder="1" applyAlignment="1">
      <alignment vertical="top"/>
    </xf>
    <xf numFmtId="0" fontId="0" fillId="4" borderId="0" xfId="0" applyFont="1" applyFill="1" applyBorder="1"/>
    <xf numFmtId="0" fontId="0" fillId="6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vertical="top"/>
    </xf>
    <xf numFmtId="164" fontId="0" fillId="6" borderId="0" xfId="0" applyNumberFormat="1" applyFont="1" applyFill="1" applyBorder="1" applyAlignment="1">
      <alignment horizontal="center" vertical="top"/>
    </xf>
    <xf numFmtId="0" fontId="0" fillId="2" borderId="0" xfId="0" applyFont="1" applyFill="1" applyBorder="1" applyAlignment="1">
      <alignment horizontal="center"/>
    </xf>
    <xf numFmtId="0" fontId="0" fillId="0" borderId="0" xfId="0" applyFont="1" applyFill="1"/>
    <xf numFmtId="0" fontId="0" fillId="2" borderId="4" xfId="0" applyFont="1" applyFill="1" applyBorder="1" applyAlignment="1">
      <alignment horizontal="center"/>
    </xf>
    <xf numFmtId="0" fontId="0" fillId="3" borderId="0" xfId="0" applyFont="1" applyFill="1" applyBorder="1"/>
    <xf numFmtId="0" fontId="0" fillId="11" borderId="0" xfId="0" applyFont="1" applyFill="1" applyBorder="1"/>
    <xf numFmtId="0" fontId="0" fillId="11" borderId="0" xfId="0" applyFont="1" applyFill="1" applyBorder="1" applyAlignment="1">
      <alignment horizontal="center"/>
    </xf>
    <xf numFmtId="0" fontId="0" fillId="3" borderId="4" xfId="0" applyFont="1" applyFill="1" applyBorder="1"/>
    <xf numFmtId="0" fontId="0" fillId="6" borderId="0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6" borderId="0" xfId="0" applyNumberFormat="1" applyFont="1" applyFill="1" applyBorder="1"/>
    <xf numFmtId="0" fontId="0" fillId="6" borderId="0" xfId="0" applyFont="1" applyFill="1" applyBorder="1"/>
    <xf numFmtId="164" fontId="1" fillId="12" borderId="10" xfId="0" applyNumberFormat="1" applyFont="1" applyFill="1" applyBorder="1" applyAlignment="1">
      <alignment horizontal="center" vertical="top" wrapText="1"/>
    </xf>
    <xf numFmtId="0" fontId="0" fillId="0" borderId="7" xfId="0" applyFont="1" applyBorder="1"/>
    <xf numFmtId="0" fontId="0" fillId="0" borderId="9" xfId="0" applyFont="1" applyBorder="1"/>
    <xf numFmtId="0" fontId="1" fillId="0" borderId="9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top"/>
    </xf>
    <xf numFmtId="0" fontId="0" fillId="0" borderId="8" xfId="0" applyFont="1" applyBorder="1" applyAlignment="1">
      <alignment horizontal="center" vertical="top"/>
    </xf>
    <xf numFmtId="0" fontId="0" fillId="0" borderId="4" xfId="0" applyFont="1" applyFill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164" fontId="1" fillId="12" borderId="9" xfId="0" applyNumberFormat="1" applyFont="1" applyFill="1" applyBorder="1" applyAlignment="1">
      <alignment vertical="top"/>
    </xf>
    <xf numFmtId="0" fontId="0" fillId="0" borderId="8" xfId="0" applyFont="1" applyBorder="1"/>
    <xf numFmtId="0" fontId="1" fillId="0" borderId="10" xfId="0" applyFont="1" applyFill="1" applyBorder="1" applyAlignment="1">
      <alignment horizontal="center" vertical="top" wrapText="1"/>
    </xf>
    <xf numFmtId="164" fontId="1" fillId="0" borderId="10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vertical="top"/>
    </xf>
    <xf numFmtId="0" fontId="1" fillId="0" borderId="12" xfId="0" applyFont="1" applyFill="1" applyBorder="1"/>
    <xf numFmtId="0" fontId="0" fillId="0" borderId="12" xfId="0" applyFont="1" applyFill="1" applyBorder="1" applyAlignment="1">
      <alignment horizontal="center" vertical="top"/>
    </xf>
    <xf numFmtId="0" fontId="0" fillId="0" borderId="12" xfId="0" applyFont="1" applyFill="1" applyBorder="1" applyAlignment="1">
      <alignment horizontal="center"/>
    </xf>
    <xf numFmtId="0" fontId="0" fillId="0" borderId="12" xfId="0" applyFont="1" applyFill="1" applyBorder="1" applyAlignment="1">
      <alignment vertical="top"/>
    </xf>
    <xf numFmtId="0" fontId="0" fillId="0" borderId="12" xfId="0" applyFont="1" applyFill="1" applyBorder="1"/>
    <xf numFmtId="0" fontId="0" fillId="0" borderId="2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164" fontId="0" fillId="12" borderId="5" xfId="0" applyNumberFormat="1" applyFont="1" applyFill="1" applyBorder="1" applyAlignment="1">
      <alignment vertical="top"/>
    </xf>
    <xf numFmtId="164" fontId="0" fillId="12" borderId="6" xfId="0" applyNumberFormat="1" applyFont="1" applyFill="1" applyBorder="1" applyAlignment="1">
      <alignment vertical="top"/>
    </xf>
    <xf numFmtId="164" fontId="0" fillId="12" borderId="6" xfId="0" applyNumberFormat="1" applyFont="1" applyFill="1" applyBorder="1"/>
    <xf numFmtId="164" fontId="0" fillId="12" borderId="6" xfId="0" applyNumberFormat="1" applyFont="1" applyFill="1" applyBorder="1" applyAlignment="1">
      <alignment horizontal="center" vertical="top" wrapText="1"/>
    </xf>
    <xf numFmtId="164" fontId="0" fillId="12" borderId="10" xfId="0" applyNumberFormat="1" applyFont="1" applyFill="1" applyBorder="1" applyAlignment="1">
      <alignment horizontal="center" vertical="top" wrapText="1"/>
    </xf>
    <xf numFmtId="0" fontId="0" fillId="9" borderId="12" xfId="0" applyFont="1" applyFill="1" applyBorder="1" applyAlignment="1">
      <alignment horizontal="center" vertical="top"/>
    </xf>
    <xf numFmtId="0" fontId="0" fillId="9" borderId="12" xfId="0" applyFont="1" applyFill="1" applyBorder="1" applyAlignment="1">
      <alignment horizontal="center"/>
    </xf>
    <xf numFmtId="0" fontId="1" fillId="0" borderId="11" xfId="0" applyFont="1" applyFill="1" applyBorder="1"/>
    <xf numFmtId="0" fontId="1" fillId="0" borderId="10" xfId="0" applyFont="1" applyFill="1" applyBorder="1"/>
    <xf numFmtId="0" fontId="0" fillId="0" borderId="0" xfId="0"/>
    <xf numFmtId="0" fontId="0" fillId="0" borderId="0" xfId="0" applyAlignment="1">
      <alignment vertical="top"/>
    </xf>
    <xf numFmtId="0" fontId="0" fillId="0" borderId="8" xfId="0" applyBorder="1" applyAlignment="1">
      <alignment vertical="top"/>
    </xf>
    <xf numFmtId="0" fontId="0" fillId="10" borderId="0" xfId="0" applyFill="1" applyAlignment="1">
      <alignment horizontal="center" vertical="top"/>
    </xf>
    <xf numFmtId="0" fontId="0" fillId="3" borderId="0" xfId="0" applyFill="1" applyAlignment="1">
      <alignment vertical="top"/>
    </xf>
    <xf numFmtId="0" fontId="0" fillId="11" borderId="0" xfId="0" applyFill="1" applyAlignment="1">
      <alignment vertical="top"/>
    </xf>
    <xf numFmtId="0" fontId="0" fillId="11" borderId="0" xfId="0" applyFill="1" applyAlignment="1">
      <alignment horizontal="center" vertical="top"/>
    </xf>
    <xf numFmtId="0" fontId="0" fillId="5" borderId="0" xfId="0" applyFill="1" applyAlignment="1">
      <alignment vertical="top"/>
    </xf>
    <xf numFmtId="0" fontId="0" fillId="3" borderId="4" xfId="0" applyFill="1" applyBorder="1" applyAlignment="1">
      <alignment vertical="top"/>
    </xf>
    <xf numFmtId="0" fontId="0" fillId="4" borderId="0" xfId="0" applyFill="1" applyAlignment="1">
      <alignment vertical="top"/>
    </xf>
    <xf numFmtId="0" fontId="0" fillId="6" borderId="0" xfId="0" applyFill="1" applyAlignment="1">
      <alignment horizontal="center" vertical="top"/>
    </xf>
    <xf numFmtId="0" fontId="0" fillId="4" borderId="0" xfId="0" applyFill="1" applyAlignment="1">
      <alignment horizontal="center" vertical="top"/>
    </xf>
    <xf numFmtId="0" fontId="0" fillId="6" borderId="0" xfId="0" applyFill="1" applyAlignment="1">
      <alignment vertical="top"/>
    </xf>
    <xf numFmtId="0" fontId="0" fillId="9" borderId="0" xfId="0" applyFill="1" applyAlignment="1">
      <alignment horizontal="center" vertical="top"/>
    </xf>
    <xf numFmtId="0" fontId="0" fillId="0" borderId="0" xfId="0" applyFill="1"/>
    <xf numFmtId="1" fontId="0" fillId="0" borderId="4" xfId="0" applyNumberFormat="1" applyFont="1" applyBorder="1" applyAlignment="1">
      <alignment horizontal="center"/>
    </xf>
    <xf numFmtId="0" fontId="0" fillId="0" borderId="8" xfId="0" applyFill="1" applyBorder="1" applyAlignment="1">
      <alignment vertical="top"/>
    </xf>
    <xf numFmtId="0" fontId="0" fillId="12" borderId="0" xfId="0" applyFill="1" applyAlignment="1">
      <alignment horizontal="center" vertical="top"/>
    </xf>
    <xf numFmtId="0" fontId="0" fillId="12" borderId="0" xfId="0" applyFont="1" applyFill="1" applyBorder="1" applyAlignment="1">
      <alignment horizontal="center" vertical="top"/>
    </xf>
    <xf numFmtId="0" fontId="0" fillId="8" borderId="0" xfId="0" applyFont="1" applyFill="1"/>
    <xf numFmtId="0" fontId="0" fillId="9" borderId="12" xfId="0" applyFill="1" applyBorder="1" applyAlignment="1">
      <alignment horizontal="center" vertical="top"/>
    </xf>
    <xf numFmtId="0" fontId="0" fillId="0" borderId="12" xfId="0" applyFill="1" applyBorder="1" applyAlignment="1">
      <alignment horizontal="center" vertical="top"/>
    </xf>
    <xf numFmtId="0" fontId="0" fillId="14" borderId="5" xfId="0" applyFill="1" applyBorder="1" applyAlignment="1">
      <alignment vertical="top"/>
    </xf>
    <xf numFmtId="0" fontId="0" fillId="14" borderId="6" xfId="0" applyFill="1" applyBorder="1" applyAlignment="1">
      <alignment vertical="top"/>
    </xf>
    <xf numFmtId="0" fontId="0" fillId="14" borderId="6" xfId="0" applyFill="1" applyBorder="1"/>
    <xf numFmtId="0" fontId="0" fillId="14" borderId="6" xfId="0" applyFont="1" applyFill="1" applyBorder="1"/>
    <xf numFmtId="0" fontId="0" fillId="14" borderId="5" xfId="0" applyFont="1" applyFill="1" applyBorder="1" applyAlignment="1">
      <alignment vertical="top"/>
    </xf>
    <xf numFmtId="0" fontId="0" fillId="14" borderId="9" xfId="0" applyFill="1" applyBorder="1" applyAlignment="1">
      <alignment vertical="top"/>
    </xf>
    <xf numFmtId="0" fontId="0" fillId="14" borderId="6" xfId="0" applyFill="1" applyBorder="1" applyAlignment="1">
      <alignment horizontal="center" vertical="top"/>
    </xf>
    <xf numFmtId="0" fontId="0" fillId="14" borderId="10" xfId="0" applyFill="1" applyBorder="1" applyAlignment="1">
      <alignment horizontal="center" vertical="top"/>
    </xf>
    <xf numFmtId="0" fontId="1" fillId="14" borderId="10" xfId="0" applyFont="1" applyFill="1" applyBorder="1" applyAlignment="1">
      <alignment horizontal="center" vertical="top"/>
    </xf>
    <xf numFmtId="0" fontId="0" fillId="0" borderId="12" xfId="0" applyFont="1" applyBorder="1" applyAlignment="1">
      <alignment vertical="top"/>
    </xf>
    <xf numFmtId="0" fontId="0" fillId="0" borderId="12" xfId="0" applyFont="1" applyBorder="1"/>
    <xf numFmtId="0" fontId="7" fillId="0" borderId="0" xfId="0" applyFont="1" applyFill="1" applyAlignment="1">
      <alignment vertical="top"/>
    </xf>
    <xf numFmtId="0" fontId="6" fillId="0" borderId="0" xfId="0" applyFont="1" applyBorder="1" applyAlignment="1">
      <alignment vertical="center" wrapText="1"/>
    </xf>
    <xf numFmtId="0" fontId="7" fillId="0" borderId="0" xfId="0" applyFont="1" applyAlignment="1">
      <alignment vertical="top"/>
    </xf>
    <xf numFmtId="164" fontId="1" fillId="10" borderId="6" xfId="0" applyNumberFormat="1" applyFont="1" applyFill="1" applyBorder="1" applyAlignment="1">
      <alignment horizontal="center" vertical="top"/>
    </xf>
    <xf numFmtId="164" fontId="1" fillId="15" borderId="11" xfId="0" applyNumberFormat="1" applyFont="1" applyFill="1" applyBorder="1" applyAlignment="1">
      <alignment horizontal="center"/>
    </xf>
    <xf numFmtId="0" fontId="7" fillId="0" borderId="0" xfId="0" applyFont="1" applyFill="1"/>
    <xf numFmtId="164" fontId="0" fillId="12" borderId="10" xfId="0" applyNumberFormat="1" applyFont="1" applyFill="1" applyBorder="1"/>
    <xf numFmtId="164" fontId="0" fillId="0" borderId="11" xfId="0" applyNumberFormat="1" applyFont="1" applyFill="1" applyBorder="1"/>
    <xf numFmtId="164" fontId="0" fillId="0" borderId="12" xfId="0" applyNumberFormat="1" applyFont="1" applyFill="1" applyBorder="1"/>
    <xf numFmtId="164" fontId="0" fillId="13" borderId="12" xfId="0" applyNumberFormat="1" applyFont="1" applyFill="1" applyBorder="1"/>
    <xf numFmtId="164" fontId="0" fillId="5" borderId="12" xfId="0" applyNumberFormat="1" applyFont="1" applyFill="1" applyBorder="1"/>
    <xf numFmtId="17" fontId="0" fillId="0" borderId="12" xfId="0" applyNumberFormat="1" applyFont="1" applyFill="1" applyBorder="1" applyAlignment="1">
      <alignment horizontal="center" vertical="top" wrapText="1"/>
    </xf>
    <xf numFmtId="1" fontId="0" fillId="0" borderId="4" xfId="0" applyNumberFormat="1" applyFont="1" applyFill="1" applyBorder="1" applyAlignment="1">
      <alignment horizontal="center"/>
    </xf>
    <xf numFmtId="0" fontId="1" fillId="14" borderId="5" xfId="0" applyFont="1" applyFill="1" applyBorder="1" applyAlignment="1">
      <alignment vertical="top"/>
    </xf>
    <xf numFmtId="0" fontId="0" fillId="0" borderId="8" xfId="0" applyFont="1" applyFill="1" applyBorder="1" applyAlignment="1">
      <alignment horizontal="center" vertical="top"/>
    </xf>
    <xf numFmtId="0" fontId="1" fillId="0" borderId="12" xfId="0" applyFont="1" applyBorder="1" applyAlignment="1">
      <alignment vertical="top"/>
    </xf>
    <xf numFmtId="0" fontId="1" fillId="14" borderId="10" xfId="0" applyFont="1" applyFill="1" applyBorder="1" applyAlignment="1">
      <alignment vertical="top"/>
    </xf>
    <xf numFmtId="0" fontId="0" fillId="11" borderId="0" xfId="0" applyFill="1" applyBorder="1" applyAlignment="1">
      <alignment vertical="top"/>
    </xf>
    <xf numFmtId="0" fontId="0" fillId="3" borderId="0" xfId="0" applyFill="1" applyBorder="1" applyAlignment="1">
      <alignment vertical="top"/>
    </xf>
    <xf numFmtId="0" fontId="0" fillId="11" borderId="0" xfId="0" applyFill="1" applyBorder="1" applyAlignment="1">
      <alignment horizontal="center" vertical="top"/>
    </xf>
    <xf numFmtId="0" fontId="0" fillId="10" borderId="0" xfId="0" applyFill="1" applyBorder="1" applyAlignment="1">
      <alignment horizontal="center" vertical="top"/>
    </xf>
    <xf numFmtId="0" fontId="1" fillId="5" borderId="5" xfId="0" applyFont="1" applyFill="1" applyBorder="1" applyAlignment="1">
      <alignment horizontal="center" vertical="top" wrapText="1"/>
    </xf>
    <xf numFmtId="164" fontId="1" fillId="15" borderId="10" xfId="0" applyNumberFormat="1" applyFont="1" applyFill="1" applyBorder="1" applyAlignment="1">
      <alignment horizontal="center" vertical="top" wrapText="1"/>
    </xf>
    <xf numFmtId="0" fontId="0" fillId="5" borderId="5" xfId="0" applyFont="1" applyFill="1" applyBorder="1" applyAlignment="1">
      <alignment horizontal="center"/>
    </xf>
    <xf numFmtId="164" fontId="1" fillId="12" borderId="5" xfId="0" applyNumberFormat="1" applyFont="1" applyFill="1" applyBorder="1" applyAlignment="1">
      <alignment horizontal="center"/>
    </xf>
    <xf numFmtId="0" fontId="0" fillId="5" borderId="15" xfId="0" applyFont="1" applyFill="1" applyBorder="1" applyAlignment="1">
      <alignment horizontal="center"/>
    </xf>
    <xf numFmtId="0" fontId="0" fillId="14" borderId="5" xfId="0" applyFill="1" applyBorder="1" applyAlignment="1">
      <alignment horizontal="center"/>
    </xf>
    <xf numFmtId="0" fontId="0" fillId="5" borderId="14" xfId="0" applyFon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164" fontId="1" fillId="15" borderId="10" xfId="0" applyNumberFormat="1" applyFont="1" applyFill="1" applyBorder="1" applyAlignment="1">
      <alignment horizontal="center"/>
    </xf>
    <xf numFmtId="164" fontId="1" fillId="15" borderId="12" xfId="0" applyNumberFormat="1" applyFont="1" applyFill="1" applyBorder="1" applyAlignment="1">
      <alignment horizontal="center" wrapText="1"/>
    </xf>
    <xf numFmtId="164" fontId="1" fillId="15" borderId="12" xfId="0" applyNumberFormat="1" applyFont="1" applyFill="1" applyBorder="1" applyAlignment="1">
      <alignment horizontal="center"/>
    </xf>
    <xf numFmtId="164" fontId="1" fillId="14" borderId="10" xfId="0" applyNumberFormat="1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164" fontId="1" fillId="12" borderId="6" xfId="0" applyNumberFormat="1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14" borderId="6" xfId="0" applyFont="1" applyFill="1" applyBorder="1" applyAlignment="1">
      <alignment horizontal="center"/>
    </xf>
    <xf numFmtId="1" fontId="0" fillId="0" borderId="5" xfId="0" applyNumberFormat="1" applyFont="1" applyBorder="1" applyAlignment="1">
      <alignment horizontal="center"/>
    </xf>
    <xf numFmtId="1" fontId="0" fillId="0" borderId="10" xfId="0" applyNumberFormat="1" applyFont="1" applyBorder="1" applyAlignment="1">
      <alignment horizontal="center"/>
    </xf>
    <xf numFmtId="1" fontId="0" fillId="0" borderId="5" xfId="0" applyNumberFormat="1" applyFont="1" applyBorder="1" applyAlignment="1">
      <alignment horizontal="center" vertical="top" wrapText="1"/>
    </xf>
    <xf numFmtId="1" fontId="0" fillId="0" borderId="10" xfId="0" applyNumberFormat="1" applyFont="1" applyBorder="1" applyAlignment="1">
      <alignment horizontal="center" vertical="top" wrapText="1"/>
    </xf>
    <xf numFmtId="1" fontId="0" fillId="0" borderId="4" xfId="0" applyNumberFormat="1" applyFont="1" applyBorder="1" applyAlignment="1">
      <alignment horizontal="center" vertical="top"/>
    </xf>
    <xf numFmtId="1" fontId="0" fillId="0" borderId="12" xfId="0" applyNumberFormat="1" applyFont="1" applyBorder="1" applyAlignment="1">
      <alignment horizontal="center" vertical="top"/>
    </xf>
    <xf numFmtId="1" fontId="1" fillId="12" borderId="5" xfId="0" applyNumberFormat="1" applyFont="1" applyFill="1" applyBorder="1" applyAlignment="1">
      <alignment horizontal="center" vertical="top"/>
    </xf>
    <xf numFmtId="1" fontId="1" fillId="12" borderId="10" xfId="0" applyNumberFormat="1" applyFont="1" applyFill="1" applyBorder="1" applyAlignment="1">
      <alignment horizontal="center" vertical="top"/>
    </xf>
    <xf numFmtId="1" fontId="0" fillId="0" borderId="12" xfId="0" applyNumberFormat="1" applyFont="1" applyBorder="1" applyAlignment="1">
      <alignment horizontal="center"/>
    </xf>
    <xf numFmtId="1" fontId="0" fillId="0" borderId="12" xfId="0" applyNumberFormat="1" applyFont="1" applyFill="1" applyBorder="1" applyAlignment="1">
      <alignment horizontal="center"/>
    </xf>
    <xf numFmtId="1" fontId="0" fillId="0" borderId="4" xfId="0" applyNumberFormat="1" applyFont="1" applyFill="1" applyBorder="1" applyAlignment="1">
      <alignment horizontal="center" vertical="top"/>
    </xf>
    <xf numFmtId="1" fontId="0" fillId="0" borderId="12" xfId="0" applyNumberFormat="1" applyFont="1" applyFill="1" applyBorder="1" applyAlignment="1">
      <alignment horizontal="center" vertical="top"/>
    </xf>
    <xf numFmtId="1" fontId="0" fillId="0" borderId="12" xfId="0" applyNumberFormat="1" applyFill="1" applyBorder="1" applyAlignment="1">
      <alignment horizontal="center"/>
    </xf>
    <xf numFmtId="1" fontId="0" fillId="14" borderId="5" xfId="0" applyNumberFormat="1" applyFont="1" applyFill="1" applyBorder="1" applyAlignment="1">
      <alignment horizontal="center" vertical="top"/>
    </xf>
    <xf numFmtId="1" fontId="0" fillId="14" borderId="10" xfId="0" applyNumberFormat="1" applyFont="1" applyFill="1" applyBorder="1" applyAlignment="1">
      <alignment horizontal="center" vertical="top"/>
    </xf>
    <xf numFmtId="0" fontId="5" fillId="0" borderId="0" xfId="0" applyFont="1" applyBorder="1"/>
    <xf numFmtId="0" fontId="0" fillId="0" borderId="18" xfId="0" applyFont="1" applyFill="1" applyBorder="1" applyAlignment="1">
      <alignment horizontal="center" vertical="top"/>
    </xf>
    <xf numFmtId="164" fontId="0" fillId="0" borderId="11" xfId="0" applyNumberFormat="1" applyFont="1" applyFill="1" applyBorder="1" applyAlignment="1">
      <alignment horizontal="center" vertical="top" wrapText="1"/>
    </xf>
    <xf numFmtId="164" fontId="0" fillId="0" borderId="12" xfId="0" applyNumberFormat="1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12" xfId="0" applyBorder="1" applyAlignment="1">
      <alignment vertical="top"/>
    </xf>
    <xf numFmtId="164" fontId="0" fillId="4" borderId="0" xfId="0" applyNumberFormat="1" applyFill="1" applyAlignment="1">
      <alignment horizontal="center" vertical="top"/>
    </xf>
    <xf numFmtId="164" fontId="0" fillId="6" borderId="0" xfId="0" applyNumberFormat="1" applyFill="1" applyAlignment="1">
      <alignment horizontal="center" vertical="top"/>
    </xf>
    <xf numFmtId="0" fontId="0" fillId="5" borderId="0" xfId="0" applyFill="1"/>
    <xf numFmtId="0" fontId="0" fillId="0" borderId="12" xfId="0" applyBorder="1"/>
    <xf numFmtId="0" fontId="1" fillId="0" borderId="12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8" borderId="0" xfId="0" applyFill="1"/>
    <xf numFmtId="0" fontId="0" fillId="0" borderId="4" xfId="0" applyBorder="1"/>
    <xf numFmtId="0" fontId="0" fillId="10" borderId="0" xfId="0" applyFill="1" applyAlignment="1">
      <alignment horizontal="center"/>
    </xf>
    <xf numFmtId="0" fontId="0" fillId="3" borderId="0" xfId="0" applyFill="1"/>
    <xf numFmtId="0" fontId="0" fillId="11" borderId="0" xfId="0" applyFill="1"/>
    <xf numFmtId="0" fontId="0" fillId="11" borderId="0" xfId="0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4" xfId="0" applyFill="1" applyBorder="1"/>
    <xf numFmtId="0" fontId="0" fillId="4" borderId="0" xfId="0" applyFill="1"/>
    <xf numFmtId="0" fontId="0" fillId="6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6" borderId="0" xfId="0" applyFill="1"/>
    <xf numFmtId="0" fontId="7" fillId="3" borderId="0" xfId="0" applyFont="1" applyFill="1" applyAlignment="1">
      <alignment vertical="top"/>
    </xf>
    <xf numFmtId="0" fontId="6" fillId="3" borderId="0" xfId="0" applyFont="1" applyFill="1" applyAlignment="1">
      <alignment vertical="center" wrapText="1"/>
    </xf>
    <xf numFmtId="0" fontId="5" fillId="3" borderId="0" xfId="0" applyFont="1" applyFill="1"/>
    <xf numFmtId="0" fontId="0" fillId="3" borderId="0" xfId="0" applyFill="1" applyAlignment="1">
      <alignment vertical="center"/>
    </xf>
    <xf numFmtId="0" fontId="0" fillId="3" borderId="0" xfId="0" applyFill="1" applyBorder="1"/>
    <xf numFmtId="1" fontId="0" fillId="2" borderId="0" xfId="0" applyNumberFormat="1" applyFont="1" applyFill="1" applyBorder="1" applyAlignment="1">
      <alignment horizontal="center" vertical="top"/>
    </xf>
    <xf numFmtId="1" fontId="0" fillId="2" borderId="0" xfId="0" applyNumberFormat="1" applyFill="1" applyBorder="1" applyAlignment="1">
      <alignment horizontal="center" vertical="top"/>
    </xf>
    <xf numFmtId="0" fontId="0" fillId="2" borderId="0" xfId="0" applyFill="1" applyBorder="1" applyAlignment="1">
      <alignment horizontal="center"/>
    </xf>
    <xf numFmtId="0" fontId="6" fillId="3" borderId="0" xfId="0" applyFont="1" applyFill="1" applyBorder="1" applyAlignment="1">
      <alignment vertical="center" wrapText="1"/>
    </xf>
    <xf numFmtId="0" fontId="0" fillId="10" borderId="0" xfId="0" applyFill="1" applyBorder="1" applyAlignment="1">
      <alignment horizontal="center"/>
    </xf>
    <xf numFmtId="0" fontId="0" fillId="11" borderId="0" xfId="0" applyFill="1" applyBorder="1"/>
    <xf numFmtId="0" fontId="1" fillId="0" borderId="12" xfId="0" applyFont="1" applyBorder="1"/>
    <xf numFmtId="0" fontId="7" fillId="3" borderId="0" xfId="0" applyFont="1" applyFill="1" applyBorder="1" applyAlignment="1">
      <alignment vertical="top"/>
    </xf>
    <xf numFmtId="0" fontId="0" fillId="9" borderId="11" xfId="0" applyFont="1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1" fillId="9" borderId="10" xfId="0" applyFont="1" applyFill="1" applyBorder="1" applyAlignment="1">
      <alignment horizontal="center" vertical="top" wrapText="1"/>
    </xf>
    <xf numFmtId="17" fontId="0" fillId="9" borderId="12" xfId="0" applyNumberFormat="1" applyFont="1" applyFill="1" applyBorder="1" applyAlignment="1">
      <alignment horizontal="center" vertical="top"/>
    </xf>
    <xf numFmtId="0" fontId="0" fillId="9" borderId="12" xfId="0" applyFont="1" applyFill="1" applyBorder="1" applyAlignment="1">
      <alignment horizontal="center" vertical="top" wrapText="1"/>
    </xf>
    <xf numFmtId="2" fontId="0" fillId="0" borderId="0" xfId="1" applyNumberFormat="1" applyFont="1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9" borderId="2" xfId="0" applyFont="1" applyFill="1" applyBorder="1" applyAlignment="1">
      <alignment horizontal="center" vertical="top"/>
    </xf>
    <xf numFmtId="0" fontId="0" fillId="9" borderId="6" xfId="0" applyFont="1" applyFill="1" applyBorder="1" applyAlignment="1">
      <alignment horizontal="center" vertical="top"/>
    </xf>
    <xf numFmtId="0" fontId="1" fillId="9" borderId="6" xfId="0" applyFont="1" applyFill="1" applyBorder="1" applyAlignment="1">
      <alignment horizontal="center" vertical="top" wrapText="1"/>
    </xf>
    <xf numFmtId="0" fontId="0" fillId="9" borderId="0" xfId="0" applyFont="1" applyFill="1" applyAlignment="1">
      <alignment horizontal="center" vertical="top"/>
    </xf>
    <xf numFmtId="164" fontId="1" fillId="12" borderId="6" xfId="0" applyNumberFormat="1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0" fillId="0" borderId="0" xfId="0" applyFill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0" fillId="0" borderId="11" xfId="0" applyFont="1" applyBorder="1"/>
    <xf numFmtId="0" fontId="0" fillId="0" borderId="10" xfId="0" applyFont="1" applyBorder="1"/>
    <xf numFmtId="0" fontId="1" fillId="0" borderId="10" xfId="0" applyFont="1" applyBorder="1" applyAlignment="1">
      <alignment vertical="top" wrapText="1"/>
    </xf>
    <xf numFmtId="164" fontId="1" fillId="12" borderId="10" xfId="0" applyNumberFormat="1" applyFont="1" applyFill="1" applyBorder="1" applyAlignment="1">
      <alignment vertical="top"/>
    </xf>
    <xf numFmtId="0" fontId="0" fillId="0" borderId="12" xfId="0" applyFill="1" applyBorder="1" applyAlignment="1">
      <alignment vertical="top"/>
    </xf>
    <xf numFmtId="0" fontId="0" fillId="14" borderId="10" xfId="0" applyFill="1" applyBorder="1" applyAlignment="1">
      <alignment vertical="top"/>
    </xf>
    <xf numFmtId="0" fontId="0" fillId="3" borderId="0" xfId="0" applyFont="1" applyFill="1" applyAlignment="1">
      <alignment vertical="top"/>
    </xf>
    <xf numFmtId="0" fontId="0" fillId="12" borderId="12" xfId="0" applyFill="1" applyBorder="1" applyAlignment="1">
      <alignment horizontal="center" vertical="top"/>
    </xf>
    <xf numFmtId="1" fontId="0" fillId="0" borderId="4" xfId="0" applyNumberFormat="1" applyFill="1" applyBorder="1" applyAlignment="1">
      <alignment horizontal="center"/>
    </xf>
    <xf numFmtId="2" fontId="0" fillId="0" borderId="4" xfId="1" applyNumberFormat="1" applyFont="1" applyFill="1" applyBorder="1" applyAlignment="1">
      <alignment horizontal="center"/>
    </xf>
    <xf numFmtId="2" fontId="0" fillId="0" borderId="12" xfId="0" applyNumberFormat="1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2" borderId="0" xfId="0" applyFont="1" applyFill="1" applyBorder="1" applyAlignment="1">
      <alignment horizontal="left" vertical="top"/>
    </xf>
    <xf numFmtId="1" fontId="0" fillId="14" borderId="6" xfId="0" applyNumberFormat="1" applyFill="1" applyBorder="1" applyAlignment="1">
      <alignment horizontal="center" vertical="top"/>
    </xf>
    <xf numFmtId="0" fontId="0" fillId="2" borderId="4" xfId="0" applyFont="1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0" fontId="0" fillId="14" borderId="5" xfId="0" applyFill="1" applyBorder="1" applyAlignment="1">
      <alignment horizontal="center" vertical="top"/>
    </xf>
    <xf numFmtId="0" fontId="0" fillId="11" borderId="0" xfId="0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 vertical="top" wrapText="1"/>
    </xf>
    <xf numFmtId="0" fontId="0" fillId="5" borderId="12" xfId="0" applyFont="1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0" fillId="14" borderId="10" xfId="0" applyFill="1" applyBorder="1"/>
    <xf numFmtId="0" fontId="0" fillId="5" borderId="12" xfId="0" applyFont="1" applyFill="1" applyBorder="1"/>
    <xf numFmtId="0" fontId="1" fillId="0" borderId="0" xfId="0" applyFont="1" applyFill="1" applyBorder="1" applyAlignment="1">
      <alignment horizontal="center" vertical="top"/>
    </xf>
    <xf numFmtId="0" fontId="5" fillId="3" borderId="16" xfId="0" applyFont="1" applyFill="1" applyBorder="1"/>
    <xf numFmtId="0" fontId="0" fillId="3" borderId="16" xfId="0" applyFill="1" applyBorder="1" applyAlignment="1">
      <alignment vertical="top"/>
    </xf>
    <xf numFmtId="0" fontId="0" fillId="0" borderId="16" xfId="0" applyFont="1" applyFill="1" applyBorder="1" applyAlignment="1">
      <alignment horizontal="center" vertical="top"/>
    </xf>
    <xf numFmtId="0" fontId="0" fillId="0" borderId="7" xfId="0" applyFont="1" applyBorder="1" applyAlignment="1">
      <alignment vertical="top" wrapText="1"/>
    </xf>
    <xf numFmtId="164" fontId="0" fillId="12" borderId="9" xfId="0" applyNumberFormat="1" applyFont="1" applyFill="1" applyBorder="1" applyAlignment="1">
      <alignment vertical="top"/>
    </xf>
    <xf numFmtId="0" fontId="0" fillId="0" borderId="7" xfId="0" applyFont="1" applyBorder="1" applyAlignment="1">
      <alignment vertical="top"/>
    </xf>
    <xf numFmtId="0" fontId="0" fillId="0" borderId="17" xfId="0" applyFont="1" applyBorder="1" applyAlignment="1">
      <alignment vertical="top"/>
    </xf>
    <xf numFmtId="0" fontId="0" fillId="0" borderId="19" xfId="0" applyFont="1" applyBorder="1" applyAlignment="1">
      <alignment vertical="top"/>
    </xf>
    <xf numFmtId="0" fontId="0" fillId="0" borderId="2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1" xfId="0" applyFont="1" applyFill="1" applyBorder="1" applyAlignment="1">
      <alignment vertical="top" wrapText="1"/>
    </xf>
    <xf numFmtId="0" fontId="0" fillId="0" borderId="11" xfId="0" applyFont="1" applyFill="1" applyBorder="1" applyAlignment="1">
      <alignment horizontal="center" vertical="top"/>
    </xf>
    <xf numFmtId="0" fontId="0" fillId="0" borderId="2" xfId="0" applyFont="1" applyFill="1" applyBorder="1" applyAlignment="1">
      <alignment horizontal="center" vertical="top" wrapText="1"/>
    </xf>
    <xf numFmtId="0" fontId="1" fillId="13" borderId="2" xfId="0" applyFont="1" applyFill="1" applyBorder="1" applyAlignment="1">
      <alignment horizontal="center" vertical="top"/>
    </xf>
    <xf numFmtId="0" fontId="1" fillId="13" borderId="0" xfId="0" applyFont="1" applyFill="1" applyBorder="1" applyAlignment="1">
      <alignment horizontal="center" vertical="top"/>
    </xf>
    <xf numFmtId="0" fontId="0" fillId="0" borderId="16" xfId="0" applyFont="1" applyBorder="1" applyAlignment="1">
      <alignment horizontal="center" vertical="center"/>
    </xf>
    <xf numFmtId="164" fontId="0" fillId="13" borderId="18" xfId="0" applyNumberFormat="1" applyFont="1" applyFill="1" applyBorder="1"/>
    <xf numFmtId="0" fontId="0" fillId="12" borderId="5" xfId="0" applyFont="1" applyFill="1" applyBorder="1" applyAlignment="1">
      <alignment vertical="top"/>
    </xf>
    <xf numFmtId="0" fontId="0" fillId="12" borderId="6" xfId="0" applyFont="1" applyFill="1" applyBorder="1" applyAlignment="1">
      <alignment vertical="top"/>
    </xf>
    <xf numFmtId="0" fontId="0" fillId="12" borderId="9" xfId="0" applyFont="1" applyFill="1" applyBorder="1" applyAlignment="1">
      <alignment vertical="top"/>
    </xf>
    <xf numFmtId="0" fontId="0" fillId="12" borderId="6" xfId="0" applyFont="1" applyFill="1" applyBorder="1" applyAlignment="1">
      <alignment horizontal="center" vertical="top"/>
    </xf>
    <xf numFmtId="0" fontId="0" fillId="12" borderId="10" xfId="0" applyFont="1" applyFill="1" applyBorder="1" applyAlignment="1">
      <alignment horizontal="center" vertical="top"/>
    </xf>
    <xf numFmtId="0" fontId="1" fillId="12" borderId="6" xfId="0" applyFont="1" applyFill="1" applyBorder="1" applyAlignment="1">
      <alignment horizontal="center" vertical="top"/>
    </xf>
    <xf numFmtId="0" fontId="0" fillId="12" borderId="6" xfId="0" applyFont="1" applyFill="1" applyBorder="1"/>
    <xf numFmtId="0" fontId="1" fillId="12" borderId="5" xfId="0" applyFont="1" applyFill="1" applyBorder="1" applyAlignment="1">
      <alignment vertical="top"/>
    </xf>
    <xf numFmtId="0" fontId="1" fillId="4" borderId="6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11" borderId="0" xfId="0" applyFont="1" applyFill="1" applyBorder="1" applyAlignment="1">
      <alignment horizontal="left" vertical="top" wrapText="1"/>
    </xf>
    <xf numFmtId="0" fontId="0" fillId="11" borderId="3" xfId="0" applyFont="1" applyFill="1" applyBorder="1" applyAlignment="1">
      <alignment horizontal="left" vertical="top" wrapText="1"/>
    </xf>
    <xf numFmtId="0" fontId="0" fillId="5" borderId="1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9" borderId="0" xfId="0" applyFont="1" applyFill="1" applyBorder="1" applyAlignment="1">
      <alignment horizontal="center" vertical="top" wrapText="1"/>
    </xf>
    <xf numFmtId="0" fontId="0" fillId="9" borderId="3" xfId="0" applyFont="1" applyFill="1" applyBorder="1" applyAlignment="1">
      <alignment horizontal="center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3" xfId="0" applyFont="1" applyFill="1" applyBorder="1" applyAlignment="1">
      <alignment horizontal="left" vertical="top" wrapText="1"/>
    </xf>
    <xf numFmtId="17" fontId="0" fillId="0" borderId="11" xfId="0" applyNumberFormat="1" applyFont="1" applyFill="1" applyBorder="1" applyAlignment="1">
      <alignment horizontal="center" vertical="top" wrapText="1"/>
    </xf>
    <xf numFmtId="17" fontId="0" fillId="0" borderId="12" xfId="0" applyNumberFormat="1" applyFont="1" applyFill="1" applyBorder="1" applyAlignment="1">
      <alignment horizontal="center" vertical="top" wrapText="1"/>
    </xf>
    <xf numFmtId="17" fontId="0" fillId="0" borderId="13" xfId="0" applyNumberFormat="1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43</xdr:row>
      <xdr:rowOff>59690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5C4D57AD-78E6-44C2-9E22-C144A0C494F5}"/>
            </a:ext>
          </a:extLst>
        </xdr:cNvPr>
        <xdr:cNvSpPr txBox="1"/>
      </xdr:nvSpPr>
      <xdr:spPr>
        <a:xfrm>
          <a:off x="14046200" y="134289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A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h\Dropbox\FIRE-SPECIES_Assessments\A3_Fire2019-20_SpeciesTraits_MAMMALS_202002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h\AppData\Local\Microsoft\Windows\INetCache\Content.Outlook\2EHO45A2\Fire2019-20_SpeciesTraits_MAMMALS_20200130_j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MMALS"/>
      <sheetName val="Priority listing"/>
      <sheetName val="dropdown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MMALS"/>
      <sheetName val="Priority listing"/>
      <sheetName val="dropdown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R108"/>
  <sheetViews>
    <sheetView tabSelected="1" zoomScale="60" zoomScaleNormal="60" workbookViewId="0">
      <pane xSplit="2" ySplit="13" topLeftCell="C56" activePane="bottomRight" state="frozen"/>
      <selection pane="topRight" activeCell="F1" sqref="F1"/>
      <selection pane="bottomLeft" activeCell="A13" sqref="A13"/>
      <selection pane="bottomRight" activeCell="H25" sqref="H25"/>
    </sheetView>
  </sheetViews>
  <sheetFormatPr defaultColWidth="8.85546875" defaultRowHeight="15" x14ac:dyDescent="0.25"/>
  <cols>
    <col min="1" max="1" width="18.5703125" style="58" bestFit="1" customWidth="1"/>
    <col min="2" max="2" width="39.28515625" style="58" customWidth="1"/>
    <col min="3" max="3" width="34.42578125" style="58" customWidth="1"/>
    <col min="4" max="4" width="12.140625" style="145" bestFit="1" customWidth="1"/>
    <col min="5" max="5" width="11.5703125" style="60" customWidth="1"/>
    <col min="6" max="6" width="10.85546875" style="91" bestFit="1" customWidth="1"/>
    <col min="7" max="7" width="14.28515625" style="34" customWidth="1"/>
    <col min="8" max="8" width="10.5703125" style="128" customWidth="1"/>
    <col min="9" max="9" width="10.5703125" style="191" customWidth="1"/>
    <col min="10" max="10" width="10.5703125" style="128" customWidth="1"/>
    <col min="11" max="11" width="10.5703125" style="191" customWidth="1"/>
    <col min="12" max="12" width="12.85546875" style="110" customWidth="1"/>
    <col min="13" max="13" width="17.28515625" style="250" customWidth="1"/>
    <col min="14" max="14" width="11.28515625" style="97" customWidth="1"/>
    <col min="15" max="15" width="9.140625" style="72"/>
    <col min="16" max="16" width="11.28515625" style="14" bestFit="1" customWidth="1"/>
    <col min="17" max="17" width="15.5703125" style="73" bestFit="1" customWidth="1"/>
    <col min="18" max="18" width="13.28515625" style="74" customWidth="1"/>
    <col min="19" max="19" width="15.5703125" style="73" hidden="1" customWidth="1"/>
    <col min="20" max="20" width="12.140625" style="75" hidden="1" customWidth="1"/>
    <col min="21" max="21" width="14.7109375" style="73" customWidth="1"/>
    <col min="22" max="22" width="14" style="74" customWidth="1"/>
    <col min="23" max="23" width="13.7109375" style="277" customWidth="1"/>
    <col min="24" max="24" width="14.85546875" style="70" customWidth="1"/>
    <col min="25" max="25" width="11.7109375" style="14" customWidth="1"/>
    <col min="26" max="26" width="11.7109375" style="73" bestFit="1" customWidth="1"/>
    <col min="27" max="27" width="13.28515625" style="75" customWidth="1"/>
    <col min="28" max="28" width="12.7109375" style="73" bestFit="1" customWidth="1"/>
    <col min="29" max="29" width="11.28515625" style="74" customWidth="1"/>
    <col min="30" max="30" width="14.85546875" style="73" customWidth="1"/>
    <col min="31" max="31" width="14.85546875" style="74" customWidth="1"/>
    <col min="32" max="32" width="13.85546875" style="73" bestFit="1" customWidth="1"/>
    <col min="33" max="33" width="13.85546875" style="74" customWidth="1"/>
    <col min="34" max="34" width="10.5703125" style="73" customWidth="1"/>
    <col min="35" max="37" width="12.85546875" style="74" customWidth="1"/>
    <col min="38" max="38" width="13.85546875" style="73" bestFit="1" customWidth="1"/>
    <col min="39" max="39" width="13.28515625" style="74" customWidth="1"/>
    <col min="40" max="40" width="16.85546875" style="73" bestFit="1" customWidth="1"/>
    <col min="41" max="41" width="16.28515625" style="74" customWidth="1"/>
    <col min="42" max="42" width="12.28515625" style="73" bestFit="1" customWidth="1"/>
    <col min="43" max="43" width="12.5703125" style="74" customWidth="1"/>
    <col min="44" max="44" width="18.5703125" style="173" customWidth="1"/>
    <col min="45" max="45" width="15.7109375" style="177" customWidth="1"/>
    <col min="46" max="46" width="15.5703125" style="76" bestFit="1" customWidth="1"/>
    <col min="47" max="47" width="13.28515625" style="74" customWidth="1"/>
    <col min="48" max="48" width="12.7109375" style="73" bestFit="1" customWidth="1"/>
    <col min="49" max="49" width="13.28515625" style="74" customWidth="1"/>
    <col min="50" max="50" width="14.85546875" style="73" customWidth="1"/>
    <col min="51" max="51" width="14.85546875" style="74" customWidth="1"/>
    <col min="52" max="52" width="13.85546875" style="73" bestFit="1" customWidth="1"/>
    <col min="53" max="53" width="13.85546875" style="74" customWidth="1"/>
    <col min="54" max="54" width="0.28515625" style="53" customWidth="1"/>
    <col min="55" max="55" width="10.5703125" style="73" customWidth="1"/>
    <col min="56" max="56" width="12.85546875" style="74" customWidth="1"/>
    <col min="57" max="57" width="13.85546875" style="73" bestFit="1" customWidth="1"/>
    <col min="58" max="58" width="13.28515625" style="74" customWidth="1"/>
    <col min="59" max="59" width="16.85546875" style="73" bestFit="1" customWidth="1"/>
    <col min="60" max="60" width="16.42578125" style="74" customWidth="1"/>
    <col min="61" max="61" width="12.28515625" style="73" bestFit="1" customWidth="1"/>
    <col min="62" max="62" width="12.5703125" style="74" customWidth="1"/>
    <col min="63" max="63" width="8.85546875" style="65" bestFit="1"/>
    <col min="64" max="64" width="11.5703125" style="77" customWidth="1"/>
    <col min="65" max="65" width="14.5703125" style="78" customWidth="1"/>
    <col min="66" max="66" width="10" style="77" bestFit="1" customWidth="1"/>
    <col min="67" max="67" width="9.28515625" style="78" bestFit="1" customWidth="1"/>
    <col min="68" max="68" width="11.28515625" style="77" customWidth="1"/>
    <col min="69" max="69" width="9.28515625" style="65" bestFit="1" customWidth="1"/>
    <col min="70" max="70" width="9.28515625" style="79" customWidth="1"/>
    <col min="71" max="71" width="8.42578125" style="65" bestFit="1" customWidth="1"/>
    <col min="72" max="72" width="11" style="80" customWidth="1"/>
    <col min="73" max="73" width="15" style="179" customWidth="1"/>
    <col min="74" max="16384" width="8.85546875" style="58"/>
  </cols>
  <sheetData>
    <row r="1" spans="1:74" s="36" customFormat="1" ht="33.6" customHeight="1" thickBot="1" x14ac:dyDescent="0.3">
      <c r="D1" s="253"/>
      <c r="E1" s="35"/>
      <c r="F1" s="82"/>
      <c r="G1" s="243"/>
      <c r="H1" s="322" t="s">
        <v>261</v>
      </c>
      <c r="I1" s="323"/>
      <c r="J1" s="323"/>
      <c r="K1" s="324"/>
      <c r="L1" s="236"/>
      <c r="M1" s="248"/>
      <c r="N1" s="111"/>
      <c r="O1" s="305"/>
      <c r="P1" s="306"/>
      <c r="Q1" s="306"/>
      <c r="R1" s="306"/>
      <c r="S1" s="306"/>
      <c r="T1" s="306"/>
      <c r="U1" s="306"/>
      <c r="V1" s="306"/>
      <c r="W1" s="271"/>
      <c r="X1" s="305" t="s">
        <v>189</v>
      </c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306"/>
      <c r="AK1" s="306"/>
      <c r="AL1" s="306"/>
      <c r="AM1" s="306"/>
      <c r="AN1" s="306"/>
      <c r="AO1" s="306"/>
      <c r="AP1" s="306"/>
      <c r="AQ1" s="306"/>
      <c r="AR1" s="306"/>
      <c r="AS1" s="150"/>
      <c r="AT1" s="305" t="s">
        <v>191</v>
      </c>
      <c r="AU1" s="306"/>
      <c r="AV1" s="306"/>
      <c r="AW1" s="306"/>
      <c r="AX1" s="306"/>
      <c r="AY1" s="306"/>
      <c r="AZ1" s="306"/>
      <c r="BA1" s="306"/>
      <c r="BB1" s="306"/>
      <c r="BC1" s="306"/>
      <c r="BD1" s="306"/>
      <c r="BE1" s="306"/>
      <c r="BF1" s="306"/>
      <c r="BG1" s="306"/>
      <c r="BH1" s="306"/>
      <c r="BI1" s="306"/>
      <c r="BJ1" s="306"/>
      <c r="BK1" s="306"/>
      <c r="BL1" s="306"/>
      <c r="BM1" s="306"/>
      <c r="BN1" s="306"/>
      <c r="BO1" s="306"/>
      <c r="BP1" s="306"/>
      <c r="BQ1" s="306"/>
      <c r="BR1" s="306"/>
      <c r="BS1" s="306"/>
      <c r="BT1" s="306"/>
      <c r="BU1" s="306"/>
      <c r="BV1" s="32"/>
    </row>
    <row r="2" spans="1:74" s="38" customFormat="1" ht="15.75" thickBot="1" x14ac:dyDescent="0.3">
      <c r="A2" s="37"/>
      <c r="D2" s="254"/>
      <c r="E2" s="37"/>
      <c r="F2" s="83"/>
      <c r="G2" s="244"/>
      <c r="H2" s="183"/>
      <c r="I2" s="184"/>
      <c r="J2" s="183"/>
      <c r="K2" s="184"/>
      <c r="L2" s="237"/>
      <c r="M2" s="249"/>
      <c r="N2" s="112"/>
      <c r="O2" s="312" t="s">
        <v>39</v>
      </c>
      <c r="P2" s="313"/>
      <c r="Q2" s="307" t="s">
        <v>40</v>
      </c>
      <c r="R2" s="308"/>
      <c r="S2" s="308"/>
      <c r="T2" s="308"/>
      <c r="U2" s="308"/>
      <c r="V2" s="321"/>
      <c r="W2" s="272"/>
      <c r="X2" s="312" t="s">
        <v>39</v>
      </c>
      <c r="Y2" s="313"/>
      <c r="Z2" s="308"/>
      <c r="AA2" s="308"/>
      <c r="AB2" s="308"/>
      <c r="AC2" s="308"/>
      <c r="AD2" s="308"/>
      <c r="AE2" s="308"/>
      <c r="AF2" s="308"/>
      <c r="AG2" s="308"/>
      <c r="AH2" s="308"/>
      <c r="AI2" s="308"/>
      <c r="AJ2" s="308"/>
      <c r="AK2" s="308"/>
      <c r="AL2" s="308"/>
      <c r="AM2" s="308"/>
      <c r="AN2" s="308"/>
      <c r="AO2" s="308"/>
      <c r="AP2" s="308"/>
      <c r="AQ2" s="30"/>
      <c r="AR2" s="169"/>
      <c r="AS2" s="175"/>
      <c r="AT2" s="39"/>
      <c r="AU2" s="40"/>
      <c r="AV2" s="307" t="s">
        <v>192</v>
      </c>
      <c r="AW2" s="308"/>
      <c r="AX2" s="308"/>
      <c r="AY2" s="308"/>
      <c r="AZ2" s="308"/>
      <c r="BA2" s="308"/>
      <c r="BB2" s="308"/>
      <c r="BC2" s="308"/>
      <c r="BD2" s="308"/>
      <c r="BE2" s="308"/>
      <c r="BF2" s="308"/>
      <c r="BG2" s="308"/>
      <c r="BH2" s="308"/>
      <c r="BI2" s="308"/>
      <c r="BJ2" s="308"/>
      <c r="BK2" s="304" t="s">
        <v>42</v>
      </c>
      <c r="BL2" s="304"/>
      <c r="BM2" s="304"/>
      <c r="BN2" s="304"/>
      <c r="BO2" s="304"/>
      <c r="BP2" s="304"/>
      <c r="BQ2" s="304"/>
      <c r="BR2" s="304"/>
      <c r="BS2" s="304"/>
      <c r="BT2" s="31"/>
      <c r="BU2" s="29"/>
    </row>
    <row r="3" spans="1:74" s="6" customFormat="1" ht="136.9" customHeight="1" thickBot="1" x14ac:dyDescent="0.3">
      <c r="A3" s="5" t="s">
        <v>0</v>
      </c>
      <c r="B3" s="6" t="s">
        <v>70</v>
      </c>
      <c r="C3" s="6" t="s">
        <v>203</v>
      </c>
      <c r="D3" s="255" t="s">
        <v>2</v>
      </c>
      <c r="E3" s="5" t="s">
        <v>5</v>
      </c>
      <c r="F3" s="84" t="s">
        <v>6</v>
      </c>
      <c r="G3" s="245" t="s">
        <v>193</v>
      </c>
      <c r="H3" s="185" t="s">
        <v>232</v>
      </c>
      <c r="I3" s="186" t="s">
        <v>228</v>
      </c>
      <c r="J3" s="185" t="s">
        <v>262</v>
      </c>
      <c r="K3" s="186" t="s">
        <v>301</v>
      </c>
      <c r="L3" s="238" t="s">
        <v>178</v>
      </c>
      <c r="M3" s="92" t="s">
        <v>211</v>
      </c>
      <c r="N3" s="92" t="s">
        <v>230</v>
      </c>
      <c r="O3" s="7" t="s">
        <v>197</v>
      </c>
      <c r="P3" s="9" t="s">
        <v>199</v>
      </c>
      <c r="Q3" s="11" t="s">
        <v>8</v>
      </c>
      <c r="R3" s="12" t="s">
        <v>199</v>
      </c>
      <c r="S3" s="11" t="s">
        <v>50</v>
      </c>
      <c r="T3" s="16" t="s">
        <v>183</v>
      </c>
      <c r="U3" s="11" t="s">
        <v>29</v>
      </c>
      <c r="V3" s="12" t="s">
        <v>199</v>
      </c>
      <c r="W3" s="273" t="s">
        <v>212</v>
      </c>
      <c r="X3" s="8" t="s">
        <v>207</v>
      </c>
      <c r="Y3" s="9" t="s">
        <v>199</v>
      </c>
      <c r="Z3" s="11" t="s">
        <v>16</v>
      </c>
      <c r="AA3" s="16" t="s">
        <v>199</v>
      </c>
      <c r="AB3" s="11" t="s">
        <v>55</v>
      </c>
      <c r="AC3" s="12" t="s">
        <v>199</v>
      </c>
      <c r="AD3" s="11" t="s">
        <v>59</v>
      </c>
      <c r="AE3" s="12" t="s">
        <v>199</v>
      </c>
      <c r="AF3" s="11" t="s">
        <v>66</v>
      </c>
      <c r="AG3" s="12" t="s">
        <v>199</v>
      </c>
      <c r="AH3" s="11" t="s">
        <v>208</v>
      </c>
      <c r="AI3" s="12" t="s">
        <v>199</v>
      </c>
      <c r="AJ3" s="11" t="s">
        <v>236</v>
      </c>
      <c r="AK3" s="12" t="s">
        <v>199</v>
      </c>
      <c r="AL3" s="11" t="s">
        <v>33</v>
      </c>
      <c r="AM3" s="12" t="s">
        <v>199</v>
      </c>
      <c r="AN3" s="11" t="s">
        <v>41</v>
      </c>
      <c r="AO3" s="12" t="s">
        <v>199</v>
      </c>
      <c r="AP3" s="11" t="s">
        <v>37</v>
      </c>
      <c r="AQ3" s="12" t="s">
        <v>199</v>
      </c>
      <c r="AR3" s="167" t="s">
        <v>209</v>
      </c>
      <c r="AS3" s="168" t="s">
        <v>253</v>
      </c>
      <c r="AT3" s="21" t="s">
        <v>8</v>
      </c>
      <c r="AU3" s="12" t="s">
        <v>199</v>
      </c>
      <c r="AV3" s="11" t="s">
        <v>55</v>
      </c>
      <c r="AW3" s="12" t="s">
        <v>199</v>
      </c>
      <c r="AX3" s="11" t="s">
        <v>59</v>
      </c>
      <c r="AY3" s="12" t="s">
        <v>199</v>
      </c>
      <c r="AZ3" s="11" t="s">
        <v>66</v>
      </c>
      <c r="BA3" s="12" t="s">
        <v>199</v>
      </c>
      <c r="BB3" s="10" t="s">
        <v>79</v>
      </c>
      <c r="BC3" s="11" t="s">
        <v>208</v>
      </c>
      <c r="BD3" s="12" t="s">
        <v>199</v>
      </c>
      <c r="BE3" s="11" t="s">
        <v>33</v>
      </c>
      <c r="BF3" s="12" t="s">
        <v>199</v>
      </c>
      <c r="BG3" s="11" t="s">
        <v>41</v>
      </c>
      <c r="BH3" s="12" t="s">
        <v>199</v>
      </c>
      <c r="BI3" s="11" t="s">
        <v>37</v>
      </c>
      <c r="BJ3" s="12" t="s">
        <v>199</v>
      </c>
      <c r="BK3" s="13" t="s">
        <v>43</v>
      </c>
      <c r="BL3" s="18" t="s">
        <v>199</v>
      </c>
      <c r="BM3" s="19" t="s">
        <v>47</v>
      </c>
      <c r="BN3" s="18" t="s">
        <v>199</v>
      </c>
      <c r="BO3" s="19" t="s">
        <v>48</v>
      </c>
      <c r="BP3" s="18" t="s">
        <v>199</v>
      </c>
      <c r="BQ3" s="13" t="s">
        <v>49</v>
      </c>
      <c r="BR3" s="20" t="s">
        <v>199</v>
      </c>
      <c r="BS3" s="13" t="s">
        <v>255</v>
      </c>
      <c r="BT3" s="17" t="s">
        <v>199</v>
      </c>
      <c r="BU3" s="33" t="s">
        <v>206</v>
      </c>
    </row>
    <row r="4" spans="1:74" s="54" customFormat="1" ht="6.6" customHeight="1" x14ac:dyDescent="0.25">
      <c r="A4" s="42"/>
      <c r="B4" s="42"/>
      <c r="C4" s="42"/>
      <c r="D4" s="144" t="s">
        <v>3</v>
      </c>
      <c r="E4" s="85" t="s">
        <v>67</v>
      </c>
      <c r="F4" s="86" t="s">
        <v>67</v>
      </c>
      <c r="G4" s="246" t="s">
        <v>168</v>
      </c>
      <c r="H4" s="187"/>
      <c r="I4" s="188"/>
      <c r="J4" s="187"/>
      <c r="K4" s="188"/>
      <c r="L4" s="239" t="s">
        <v>179</v>
      </c>
      <c r="M4" s="318" t="s">
        <v>205</v>
      </c>
      <c r="N4" s="157"/>
      <c r="O4" s="267" t="s">
        <v>198</v>
      </c>
      <c r="P4" s="15">
        <v>0</v>
      </c>
      <c r="Q4" s="43" t="s">
        <v>14</v>
      </c>
      <c r="R4" s="44">
        <v>0</v>
      </c>
      <c r="S4" s="43" t="s">
        <v>52</v>
      </c>
      <c r="T4" s="45">
        <v>1</v>
      </c>
      <c r="U4" s="43" t="s">
        <v>72</v>
      </c>
      <c r="V4" s="44">
        <v>0</v>
      </c>
      <c r="W4" s="274"/>
      <c r="X4" s="265" t="s">
        <v>73</v>
      </c>
      <c r="Y4" s="15" t="s">
        <v>169</v>
      </c>
      <c r="Z4" s="43" t="s">
        <v>25</v>
      </c>
      <c r="AA4" s="45">
        <v>0</v>
      </c>
      <c r="AB4" s="43" t="s">
        <v>57</v>
      </c>
      <c r="AC4" s="44">
        <v>0</v>
      </c>
      <c r="AD4" s="43" t="s">
        <v>57</v>
      </c>
      <c r="AE4" s="44">
        <v>0</v>
      </c>
      <c r="AF4" s="43" t="s">
        <v>60</v>
      </c>
      <c r="AG4" s="44">
        <v>0</v>
      </c>
      <c r="AH4" s="43" t="s">
        <v>77</v>
      </c>
      <c r="AI4" s="44">
        <v>0</v>
      </c>
      <c r="AJ4" s="43" t="s">
        <v>237</v>
      </c>
      <c r="AK4" s="44">
        <v>0</v>
      </c>
      <c r="AL4" s="43" t="s">
        <v>35</v>
      </c>
      <c r="AM4" s="44">
        <v>0</v>
      </c>
      <c r="AN4" s="43" t="s">
        <v>35</v>
      </c>
      <c r="AO4" s="44">
        <v>0</v>
      </c>
      <c r="AP4" s="43" t="s">
        <v>80</v>
      </c>
      <c r="AQ4" s="44">
        <v>0</v>
      </c>
      <c r="AR4" s="311" t="s">
        <v>190</v>
      </c>
      <c r="AS4" s="176"/>
      <c r="AT4" s="47" t="s">
        <v>14</v>
      </c>
      <c r="AU4" s="44">
        <v>0</v>
      </c>
      <c r="AV4" s="43" t="s">
        <v>57</v>
      </c>
      <c r="AW4" s="44">
        <v>0</v>
      </c>
      <c r="AX4" s="43" t="s">
        <v>57</v>
      </c>
      <c r="AY4" s="44">
        <v>0</v>
      </c>
      <c r="AZ4" s="43" t="s">
        <v>60</v>
      </c>
      <c r="BA4" s="44">
        <v>0</v>
      </c>
      <c r="BB4" s="46" t="s">
        <v>82</v>
      </c>
      <c r="BC4" s="43" t="s">
        <v>77</v>
      </c>
      <c r="BD4" s="44">
        <v>0</v>
      </c>
      <c r="BE4" s="43" t="s">
        <v>35</v>
      </c>
      <c r="BF4" s="44">
        <v>0</v>
      </c>
      <c r="BG4" s="43" t="s">
        <v>35</v>
      </c>
      <c r="BH4" s="44">
        <v>0</v>
      </c>
      <c r="BI4" s="43" t="s">
        <v>80</v>
      </c>
      <c r="BJ4" s="44">
        <v>0</v>
      </c>
      <c r="BK4" s="48" t="s">
        <v>44</v>
      </c>
      <c r="BL4" s="49">
        <v>2</v>
      </c>
      <c r="BM4" s="50" t="s">
        <v>128</v>
      </c>
      <c r="BN4" s="49">
        <v>0</v>
      </c>
      <c r="BO4" s="50" t="s">
        <v>131</v>
      </c>
      <c r="BP4" s="49">
        <v>0</v>
      </c>
      <c r="BQ4" s="48" t="s">
        <v>132</v>
      </c>
      <c r="BR4" s="51">
        <v>0</v>
      </c>
      <c r="BS4" s="48" t="s">
        <v>188</v>
      </c>
      <c r="BT4" s="52">
        <v>0</v>
      </c>
      <c r="BU4" s="179"/>
    </row>
    <row r="5" spans="1:74" s="54" customFormat="1" ht="6.6" customHeight="1" x14ac:dyDescent="0.25">
      <c r="A5" s="42"/>
      <c r="B5" s="42"/>
      <c r="C5" s="42"/>
      <c r="D5" s="144" t="s">
        <v>4</v>
      </c>
      <c r="E5" s="85" t="s">
        <v>68</v>
      </c>
      <c r="F5" s="86" t="s">
        <v>68</v>
      </c>
      <c r="G5" s="246" t="s">
        <v>204</v>
      </c>
      <c r="H5" s="187"/>
      <c r="I5" s="188"/>
      <c r="J5" s="187"/>
      <c r="K5" s="188"/>
      <c r="L5" s="109" t="s">
        <v>180</v>
      </c>
      <c r="M5" s="319"/>
      <c r="N5" s="157"/>
      <c r="O5" s="267" t="s">
        <v>58</v>
      </c>
      <c r="P5" s="15">
        <v>1</v>
      </c>
      <c r="Q5" s="43" t="s">
        <v>15</v>
      </c>
      <c r="R5" s="44">
        <v>0</v>
      </c>
      <c r="S5" s="43" t="s">
        <v>51</v>
      </c>
      <c r="T5" s="45">
        <v>2</v>
      </c>
      <c r="U5" s="43" t="s">
        <v>32</v>
      </c>
      <c r="V5" s="44">
        <v>1</v>
      </c>
      <c r="W5" s="274"/>
      <c r="X5" s="265" t="s">
        <v>76</v>
      </c>
      <c r="Y5" s="15" t="s">
        <v>171</v>
      </c>
      <c r="Z5" s="43" t="s">
        <v>17</v>
      </c>
      <c r="AA5" s="45">
        <v>1</v>
      </c>
      <c r="AB5" s="43" t="s">
        <v>58</v>
      </c>
      <c r="AC5" s="44">
        <v>1</v>
      </c>
      <c r="AD5" s="43" t="s">
        <v>58</v>
      </c>
      <c r="AE5" s="44">
        <v>1</v>
      </c>
      <c r="AF5" s="43" t="s">
        <v>64</v>
      </c>
      <c r="AG5" s="44">
        <v>0</v>
      </c>
      <c r="AH5" s="43" t="s">
        <v>65</v>
      </c>
      <c r="AI5" s="44">
        <v>1</v>
      </c>
      <c r="AJ5" s="43" t="s">
        <v>238</v>
      </c>
      <c r="AK5" s="44">
        <v>1</v>
      </c>
      <c r="AL5" s="43" t="s">
        <v>34</v>
      </c>
      <c r="AM5" s="44">
        <v>1</v>
      </c>
      <c r="AN5" s="43" t="s">
        <v>34</v>
      </c>
      <c r="AO5" s="44">
        <v>1</v>
      </c>
      <c r="AP5" s="43" t="s">
        <v>81</v>
      </c>
      <c r="AQ5" s="44">
        <v>0</v>
      </c>
      <c r="AR5" s="311"/>
      <c r="AS5" s="176"/>
      <c r="AT5" s="47" t="s">
        <v>15</v>
      </c>
      <c r="AU5" s="44">
        <v>0</v>
      </c>
      <c r="AV5" s="43" t="s">
        <v>58</v>
      </c>
      <c r="AW5" s="44">
        <v>1</v>
      </c>
      <c r="AX5" s="43" t="s">
        <v>58</v>
      </c>
      <c r="AY5" s="44">
        <v>1</v>
      </c>
      <c r="AZ5" s="43" t="s">
        <v>64</v>
      </c>
      <c r="BA5" s="44">
        <v>0</v>
      </c>
      <c r="BB5" s="46" t="s">
        <v>65</v>
      </c>
      <c r="BC5" s="43" t="s">
        <v>65</v>
      </c>
      <c r="BD5" s="44">
        <v>1</v>
      </c>
      <c r="BE5" s="43" t="s">
        <v>34</v>
      </c>
      <c r="BF5" s="44">
        <v>1</v>
      </c>
      <c r="BG5" s="43" t="s">
        <v>34</v>
      </c>
      <c r="BH5" s="44">
        <v>1</v>
      </c>
      <c r="BI5" s="43" t="s">
        <v>81</v>
      </c>
      <c r="BJ5" s="44">
        <v>0</v>
      </c>
      <c r="BK5" s="48" t="s">
        <v>45</v>
      </c>
      <c r="BL5" s="49">
        <v>1</v>
      </c>
      <c r="BM5" s="50" t="s">
        <v>130</v>
      </c>
      <c r="BN5" s="49">
        <v>1</v>
      </c>
      <c r="BO5" s="55" t="s">
        <v>129</v>
      </c>
      <c r="BP5" s="49">
        <v>1</v>
      </c>
      <c r="BQ5" s="48" t="s">
        <v>127</v>
      </c>
      <c r="BR5" s="51">
        <v>1</v>
      </c>
      <c r="BS5" s="48" t="s">
        <v>129</v>
      </c>
      <c r="BT5" s="52">
        <v>1</v>
      </c>
      <c r="BU5" s="179"/>
    </row>
    <row r="6" spans="1:74" s="54" customFormat="1" ht="6.6" customHeight="1" x14ac:dyDescent="0.25">
      <c r="A6" s="42"/>
      <c r="B6" s="42"/>
      <c r="C6" s="42"/>
      <c r="D6" s="144"/>
      <c r="E6" s="85" t="s">
        <v>69</v>
      </c>
      <c r="F6" s="86" t="s">
        <v>69</v>
      </c>
      <c r="G6" s="246" t="s">
        <v>194</v>
      </c>
      <c r="H6" s="187"/>
      <c r="I6" s="188"/>
      <c r="J6" s="187"/>
      <c r="K6" s="188"/>
      <c r="L6" s="109" t="s">
        <v>181</v>
      </c>
      <c r="M6" s="319"/>
      <c r="N6" s="157"/>
      <c r="O6" s="267" t="s">
        <v>200</v>
      </c>
      <c r="P6" s="15">
        <v>2</v>
      </c>
      <c r="Q6" s="43" t="s">
        <v>13</v>
      </c>
      <c r="R6" s="44">
        <v>1</v>
      </c>
      <c r="S6" s="43" t="s">
        <v>53</v>
      </c>
      <c r="T6" s="45">
        <v>2</v>
      </c>
      <c r="U6" s="43" t="s">
        <v>28</v>
      </c>
      <c r="V6" s="44">
        <v>2</v>
      </c>
      <c r="W6" s="274"/>
      <c r="X6" s="265" t="s">
        <v>74</v>
      </c>
      <c r="Y6" s="15" t="s">
        <v>170</v>
      </c>
      <c r="Z6" s="43" t="s">
        <v>23</v>
      </c>
      <c r="AA6" s="45">
        <v>1</v>
      </c>
      <c r="AB6" s="43" t="s">
        <v>56</v>
      </c>
      <c r="AC6" s="44">
        <v>2</v>
      </c>
      <c r="AD6" s="43" t="s">
        <v>56</v>
      </c>
      <c r="AE6" s="44">
        <v>2</v>
      </c>
      <c r="AF6" s="43" t="s">
        <v>61</v>
      </c>
      <c r="AG6" s="44">
        <v>1</v>
      </c>
      <c r="AH6" s="43" t="s">
        <v>78</v>
      </c>
      <c r="AI6" s="44">
        <v>2</v>
      </c>
      <c r="AJ6" s="43"/>
      <c r="AK6" s="44"/>
      <c r="AL6" s="43" t="s">
        <v>36</v>
      </c>
      <c r="AM6" s="44">
        <v>2</v>
      </c>
      <c r="AN6" s="43" t="s">
        <v>36</v>
      </c>
      <c r="AO6" s="44">
        <v>2</v>
      </c>
      <c r="AP6" s="43" t="s">
        <v>38</v>
      </c>
      <c r="AQ6" s="44">
        <v>1</v>
      </c>
      <c r="AR6" s="311"/>
      <c r="AS6" s="176"/>
      <c r="AT6" s="47" t="s">
        <v>13</v>
      </c>
      <c r="AU6" s="44">
        <v>0</v>
      </c>
      <c r="AV6" s="43" t="s">
        <v>56</v>
      </c>
      <c r="AW6" s="44">
        <v>2</v>
      </c>
      <c r="AX6" s="43" t="s">
        <v>56</v>
      </c>
      <c r="AY6" s="44">
        <v>2</v>
      </c>
      <c r="AZ6" s="43" t="s">
        <v>61</v>
      </c>
      <c r="BA6" s="44">
        <v>1</v>
      </c>
      <c r="BB6" s="46" t="s">
        <v>83</v>
      </c>
      <c r="BC6" s="43" t="s">
        <v>78</v>
      </c>
      <c r="BD6" s="44">
        <v>2</v>
      </c>
      <c r="BE6" s="43" t="s">
        <v>36</v>
      </c>
      <c r="BF6" s="44">
        <v>2</v>
      </c>
      <c r="BG6" s="43" t="s">
        <v>36</v>
      </c>
      <c r="BH6" s="44">
        <v>2</v>
      </c>
      <c r="BI6" s="43" t="s">
        <v>38</v>
      </c>
      <c r="BJ6" s="44">
        <v>1</v>
      </c>
      <c r="BK6" s="48" t="s">
        <v>46</v>
      </c>
      <c r="BL6" s="49">
        <v>0</v>
      </c>
      <c r="BM6" s="50" t="s">
        <v>127</v>
      </c>
      <c r="BN6" s="49">
        <v>2</v>
      </c>
      <c r="BO6" s="50" t="s">
        <v>130</v>
      </c>
      <c r="BP6" s="49">
        <v>2</v>
      </c>
      <c r="BQ6" s="48" t="s">
        <v>130</v>
      </c>
      <c r="BR6" s="51">
        <v>2</v>
      </c>
      <c r="BS6" s="48" t="s">
        <v>130</v>
      </c>
      <c r="BT6" s="52">
        <v>2</v>
      </c>
      <c r="BU6" s="179"/>
    </row>
    <row r="7" spans="1:74" s="54" customFormat="1" ht="6.6" customHeight="1" x14ac:dyDescent="0.25">
      <c r="A7" s="42"/>
      <c r="B7" s="42"/>
      <c r="C7" s="42"/>
      <c r="D7" s="144"/>
      <c r="E7" s="85" t="s">
        <v>259</v>
      </c>
      <c r="F7" s="86" t="s">
        <v>7</v>
      </c>
      <c r="G7" s="246" t="s">
        <v>195</v>
      </c>
      <c r="H7" s="187"/>
      <c r="I7" s="188"/>
      <c r="J7" s="187"/>
      <c r="K7" s="188"/>
      <c r="L7" s="109" t="s">
        <v>182</v>
      </c>
      <c r="M7" s="319"/>
      <c r="N7" s="157"/>
      <c r="O7" s="267"/>
      <c r="P7" s="4"/>
      <c r="Q7" s="43" t="s">
        <v>9</v>
      </c>
      <c r="R7" s="44">
        <v>2</v>
      </c>
      <c r="S7" s="43" t="s">
        <v>54</v>
      </c>
      <c r="T7" s="45">
        <v>3</v>
      </c>
      <c r="U7" s="43" t="s">
        <v>27</v>
      </c>
      <c r="V7" s="44">
        <v>2</v>
      </c>
      <c r="W7" s="274"/>
      <c r="X7" s="265" t="s">
        <v>75</v>
      </c>
      <c r="Y7" s="14"/>
      <c r="Z7" s="43" t="s">
        <v>24</v>
      </c>
      <c r="AA7" s="45">
        <v>1</v>
      </c>
      <c r="AB7" s="43"/>
      <c r="AC7" s="44"/>
      <c r="AD7" s="43"/>
      <c r="AE7" s="44"/>
      <c r="AF7" s="43" t="s">
        <v>62</v>
      </c>
      <c r="AG7" s="44">
        <v>2</v>
      </c>
      <c r="AH7" s="43" t="s">
        <v>186</v>
      </c>
      <c r="AI7" s="44">
        <v>3</v>
      </c>
      <c r="AJ7" s="43"/>
      <c r="AK7" s="44"/>
      <c r="AL7" s="43"/>
      <c r="AM7" s="44"/>
      <c r="AN7" s="43"/>
      <c r="AO7" s="44"/>
      <c r="AP7" s="43"/>
      <c r="AQ7" s="44"/>
      <c r="AR7" s="311"/>
      <c r="AS7" s="176"/>
      <c r="AT7" s="47" t="s">
        <v>201</v>
      </c>
      <c r="AU7" s="44">
        <v>1</v>
      </c>
      <c r="AV7" s="43"/>
      <c r="AW7" s="44"/>
      <c r="AX7" s="43"/>
      <c r="AY7" s="44"/>
      <c r="AZ7" s="43" t="s">
        <v>62</v>
      </c>
      <c r="BA7" s="44">
        <v>2</v>
      </c>
      <c r="BB7" s="46"/>
      <c r="BC7" s="43" t="s">
        <v>186</v>
      </c>
      <c r="BD7" s="44">
        <v>2</v>
      </c>
      <c r="BE7" s="43"/>
      <c r="BF7" s="44"/>
      <c r="BG7" s="43"/>
      <c r="BH7" s="44"/>
      <c r="BI7" s="43"/>
      <c r="BJ7" s="44"/>
      <c r="BK7" s="48"/>
      <c r="BL7" s="49"/>
      <c r="BM7" s="50">
        <v>1</v>
      </c>
      <c r="BN7" s="49">
        <v>3</v>
      </c>
      <c r="BO7" s="50" t="s">
        <v>235</v>
      </c>
      <c r="BP7" s="49">
        <v>3</v>
      </c>
      <c r="BQ7" s="48" t="s">
        <v>129</v>
      </c>
      <c r="BR7" s="51">
        <v>3</v>
      </c>
      <c r="BS7" s="48" t="s">
        <v>127</v>
      </c>
      <c r="BT7" s="52">
        <v>3</v>
      </c>
      <c r="BU7" s="179"/>
    </row>
    <row r="8" spans="1:74" s="54" customFormat="1" ht="6.6" customHeight="1" x14ac:dyDescent="0.25">
      <c r="A8" s="42"/>
      <c r="B8" s="42"/>
      <c r="C8" s="42"/>
      <c r="D8" s="144"/>
      <c r="E8" s="85"/>
      <c r="F8" s="86" t="s">
        <v>258</v>
      </c>
      <c r="G8" s="246" t="s">
        <v>196</v>
      </c>
      <c r="H8" s="187"/>
      <c r="I8" s="188"/>
      <c r="J8" s="187"/>
      <c r="K8" s="188"/>
      <c r="L8" s="109"/>
      <c r="M8" s="319"/>
      <c r="N8" s="157"/>
      <c r="O8" s="267"/>
      <c r="P8" s="4"/>
      <c r="Q8" s="43" t="s">
        <v>10</v>
      </c>
      <c r="R8" s="44">
        <v>2</v>
      </c>
      <c r="S8" s="43" t="s">
        <v>184</v>
      </c>
      <c r="T8" s="45">
        <v>0</v>
      </c>
      <c r="U8" s="43" t="s">
        <v>30</v>
      </c>
      <c r="V8" s="44">
        <v>2</v>
      </c>
      <c r="W8" s="274"/>
      <c r="X8" s="265"/>
      <c r="Y8" s="4"/>
      <c r="Z8" s="43" t="s">
        <v>18</v>
      </c>
      <c r="AA8" s="45">
        <v>2</v>
      </c>
      <c r="AB8" s="43"/>
      <c r="AC8" s="44"/>
      <c r="AD8" s="43"/>
      <c r="AE8" s="44"/>
      <c r="AF8" s="43" t="s">
        <v>63</v>
      </c>
      <c r="AG8" s="44">
        <v>3</v>
      </c>
      <c r="AH8" s="43"/>
      <c r="AI8" s="44"/>
      <c r="AJ8" s="43"/>
      <c r="AK8" s="44"/>
      <c r="AL8" s="43"/>
      <c r="AM8" s="44"/>
      <c r="AN8" s="43"/>
      <c r="AO8" s="44"/>
      <c r="AP8" s="43"/>
      <c r="AQ8" s="44"/>
      <c r="AR8" s="311"/>
      <c r="AS8" s="176"/>
      <c r="AT8" s="47" t="s">
        <v>202</v>
      </c>
      <c r="AU8" s="44">
        <v>2</v>
      </c>
      <c r="AV8" s="43"/>
      <c r="AW8" s="44"/>
      <c r="AX8" s="43"/>
      <c r="AY8" s="44"/>
      <c r="AZ8" s="43" t="s">
        <v>63</v>
      </c>
      <c r="BA8" s="44">
        <v>3</v>
      </c>
      <c r="BB8" s="46"/>
      <c r="BC8" s="43"/>
      <c r="BD8" s="44"/>
      <c r="BE8" s="43"/>
      <c r="BF8" s="44"/>
      <c r="BG8" s="43"/>
      <c r="BH8" s="44"/>
      <c r="BI8" s="43"/>
      <c r="BJ8" s="44"/>
      <c r="BK8" s="48"/>
      <c r="BL8" s="49"/>
      <c r="BM8" s="50"/>
      <c r="BN8" s="49"/>
      <c r="BO8" s="50"/>
      <c r="BP8" s="49"/>
      <c r="BQ8" s="48"/>
      <c r="BR8" s="51"/>
      <c r="BS8" s="48"/>
      <c r="BT8" s="52"/>
      <c r="BU8" s="179"/>
    </row>
    <row r="9" spans="1:74" s="54" customFormat="1" ht="6.6" customHeight="1" x14ac:dyDescent="0.25">
      <c r="A9" s="42"/>
      <c r="B9" s="42"/>
      <c r="C9" s="42"/>
      <c r="D9" s="144"/>
      <c r="E9" s="87"/>
      <c r="F9" s="160" t="s">
        <v>71</v>
      </c>
      <c r="G9" s="314" t="s">
        <v>260</v>
      </c>
      <c r="H9" s="187"/>
      <c r="I9" s="188"/>
      <c r="J9" s="187"/>
      <c r="K9" s="188"/>
      <c r="L9" s="240"/>
      <c r="M9" s="319"/>
      <c r="N9" s="157"/>
      <c r="O9" s="267"/>
      <c r="P9" s="4"/>
      <c r="Q9" s="43" t="s">
        <v>11</v>
      </c>
      <c r="R9" s="44">
        <v>2</v>
      </c>
      <c r="S9" s="316" t="s">
        <v>185</v>
      </c>
      <c r="T9" s="45"/>
      <c r="U9" s="43" t="s">
        <v>31</v>
      </c>
      <c r="V9" s="44">
        <v>3</v>
      </c>
      <c r="W9" s="274"/>
      <c r="X9" s="265"/>
      <c r="Y9" s="4"/>
      <c r="Z9" s="43" t="s">
        <v>19</v>
      </c>
      <c r="AA9" s="45">
        <v>2</v>
      </c>
      <c r="AB9" s="43"/>
      <c r="AC9" s="44"/>
      <c r="AD9" s="43"/>
      <c r="AE9" s="44"/>
      <c r="AF9" s="43"/>
      <c r="AG9" s="44"/>
      <c r="AH9" s="43"/>
      <c r="AI9" s="44"/>
      <c r="AJ9" s="43"/>
      <c r="AK9" s="44"/>
      <c r="AL9" s="43"/>
      <c r="AM9" s="44"/>
      <c r="AN9" s="43"/>
      <c r="AO9" s="309" t="s">
        <v>187</v>
      </c>
      <c r="AP9" s="43"/>
      <c r="AQ9" s="44"/>
      <c r="AR9" s="311"/>
      <c r="AS9" s="176"/>
      <c r="AT9" s="47" t="s">
        <v>11</v>
      </c>
      <c r="AU9" s="44">
        <v>0</v>
      </c>
      <c r="AV9" s="43"/>
      <c r="AW9" s="44"/>
      <c r="AX9" s="43"/>
      <c r="AY9" s="44"/>
      <c r="AZ9" s="43"/>
      <c r="BA9" s="44"/>
      <c r="BB9" s="46"/>
      <c r="BC9" s="43"/>
      <c r="BD9" s="44"/>
      <c r="BE9" s="43"/>
      <c r="BF9" s="44"/>
      <c r="BG9" s="43"/>
      <c r="BH9" s="44"/>
      <c r="BI9" s="43"/>
      <c r="BJ9" s="44"/>
      <c r="BK9" s="48"/>
      <c r="BL9" s="49"/>
      <c r="BM9" s="50"/>
      <c r="BN9" s="49"/>
      <c r="BO9" s="50"/>
      <c r="BP9" s="49"/>
      <c r="BQ9" s="48"/>
      <c r="BR9" s="51"/>
      <c r="BS9" s="48"/>
      <c r="BT9" s="52"/>
      <c r="BU9" s="179"/>
    </row>
    <row r="10" spans="1:74" s="54" customFormat="1" ht="6.6" customHeight="1" x14ac:dyDescent="0.25">
      <c r="A10" s="42"/>
      <c r="B10" s="42"/>
      <c r="C10" s="42"/>
      <c r="D10" s="144"/>
      <c r="E10" s="41"/>
      <c r="F10" s="89"/>
      <c r="G10" s="314"/>
      <c r="H10" s="187"/>
      <c r="I10" s="188"/>
      <c r="J10" s="187"/>
      <c r="K10" s="188"/>
      <c r="L10" s="240"/>
      <c r="M10" s="319"/>
      <c r="N10" s="157"/>
      <c r="O10" s="267"/>
      <c r="P10" s="4"/>
      <c r="Q10" s="43" t="s">
        <v>12</v>
      </c>
      <c r="R10" s="44">
        <v>3</v>
      </c>
      <c r="S10" s="316"/>
      <c r="T10" s="45"/>
      <c r="U10" s="43" t="s">
        <v>26</v>
      </c>
      <c r="V10" s="44">
        <v>3</v>
      </c>
      <c r="W10" s="274"/>
      <c r="X10" s="265"/>
      <c r="Y10" s="4"/>
      <c r="Z10" s="43" t="s">
        <v>20</v>
      </c>
      <c r="AA10" s="45">
        <v>2</v>
      </c>
      <c r="AB10" s="43"/>
      <c r="AC10" s="44"/>
      <c r="AD10" s="43"/>
      <c r="AE10" s="44"/>
      <c r="AF10" s="43"/>
      <c r="AG10" s="44"/>
      <c r="AH10" s="43"/>
      <c r="AI10" s="44"/>
      <c r="AJ10" s="43"/>
      <c r="AK10" s="44"/>
      <c r="AL10" s="43"/>
      <c r="AM10" s="44"/>
      <c r="AN10" s="43"/>
      <c r="AO10" s="309"/>
      <c r="AP10" s="43"/>
      <c r="AQ10" s="44"/>
      <c r="AR10" s="311"/>
      <c r="AS10" s="176"/>
      <c r="AT10" s="47" t="s">
        <v>12</v>
      </c>
      <c r="AU10" s="44">
        <v>0</v>
      </c>
      <c r="AV10" s="43"/>
      <c r="AW10" s="44"/>
      <c r="AX10" s="43"/>
      <c r="AY10" s="44"/>
      <c r="AZ10" s="43"/>
      <c r="BA10" s="44"/>
      <c r="BB10" s="46"/>
      <c r="BC10" s="43"/>
      <c r="BD10" s="44"/>
      <c r="BE10" s="43"/>
      <c r="BF10" s="44"/>
      <c r="BG10" s="43"/>
      <c r="BH10" s="44"/>
      <c r="BI10" s="43"/>
      <c r="BJ10" s="44"/>
      <c r="BK10" s="48"/>
      <c r="BL10" s="49"/>
      <c r="BM10" s="50"/>
      <c r="BN10" s="49"/>
      <c r="BO10" s="50"/>
      <c r="BP10" s="49"/>
      <c r="BQ10" s="48"/>
      <c r="BR10" s="51"/>
      <c r="BS10" s="48"/>
      <c r="BT10" s="52"/>
      <c r="BU10" s="179"/>
    </row>
    <row r="11" spans="1:74" s="54" customFormat="1" ht="6.6" customHeight="1" x14ac:dyDescent="0.25">
      <c r="A11" s="42"/>
      <c r="B11" s="42"/>
      <c r="C11" s="42"/>
      <c r="D11" s="144"/>
      <c r="E11" s="41"/>
      <c r="F11" s="89"/>
      <c r="G11" s="314"/>
      <c r="H11" s="187"/>
      <c r="I11" s="188"/>
      <c r="J11" s="187"/>
      <c r="K11" s="188"/>
      <c r="L11" s="240"/>
      <c r="M11" s="319"/>
      <c r="N11" s="157"/>
      <c r="O11" s="267"/>
      <c r="P11" s="4"/>
      <c r="Q11" s="43" t="s">
        <v>138</v>
      </c>
      <c r="R11" s="44">
        <v>3</v>
      </c>
      <c r="S11" s="316"/>
      <c r="T11" s="45"/>
      <c r="U11" s="43"/>
      <c r="V11" s="309" t="s">
        <v>213</v>
      </c>
      <c r="W11" s="274"/>
      <c r="X11" s="265"/>
      <c r="Y11" s="4"/>
      <c r="Z11" s="43" t="s">
        <v>21</v>
      </c>
      <c r="AA11" s="45">
        <v>3</v>
      </c>
      <c r="AB11" s="43"/>
      <c r="AC11" s="44"/>
      <c r="AD11" s="43"/>
      <c r="AE11" s="44"/>
      <c r="AF11" s="43"/>
      <c r="AG11" s="44"/>
      <c r="AH11" s="43"/>
      <c r="AI11" s="44"/>
      <c r="AJ11" s="43"/>
      <c r="AK11" s="44"/>
      <c r="AL11" s="43"/>
      <c r="AM11" s="44"/>
      <c r="AN11" s="43"/>
      <c r="AO11" s="309"/>
      <c r="AP11" s="43"/>
      <c r="AQ11" s="44"/>
      <c r="AR11" s="311"/>
      <c r="AS11" s="176"/>
      <c r="AT11" s="47" t="s">
        <v>138</v>
      </c>
      <c r="AU11" s="44">
        <v>0</v>
      </c>
      <c r="AV11" s="43"/>
      <c r="AW11" s="44"/>
      <c r="AX11" s="43"/>
      <c r="AY11" s="44"/>
      <c r="AZ11" s="43"/>
      <c r="BA11" s="44"/>
      <c r="BB11" s="46"/>
      <c r="BC11" s="43"/>
      <c r="BD11" s="44"/>
      <c r="BE11" s="43"/>
      <c r="BF11" s="44"/>
      <c r="BG11" s="43"/>
      <c r="BH11" s="44"/>
      <c r="BI11" s="43"/>
      <c r="BJ11" s="44"/>
      <c r="BK11" s="48"/>
      <c r="BL11" s="49"/>
      <c r="BM11" s="50"/>
      <c r="BN11" s="49"/>
      <c r="BO11" s="50"/>
      <c r="BP11" s="49"/>
      <c r="BQ11" s="48"/>
      <c r="BR11" s="51"/>
      <c r="BS11" s="48"/>
      <c r="BT11" s="52"/>
      <c r="BU11" s="179"/>
    </row>
    <row r="12" spans="1:74" s="54" customFormat="1" ht="6.6" customHeight="1" thickBot="1" x14ac:dyDescent="0.3">
      <c r="A12" s="42"/>
      <c r="B12" s="42"/>
      <c r="C12" s="42"/>
      <c r="D12" s="144"/>
      <c r="E12" s="41"/>
      <c r="F12" s="89"/>
      <c r="G12" s="315"/>
      <c r="H12" s="187"/>
      <c r="I12" s="188"/>
      <c r="J12" s="187"/>
      <c r="K12" s="188"/>
      <c r="L12" s="240"/>
      <c r="M12" s="320"/>
      <c r="N12" s="157"/>
      <c r="O12" s="267"/>
      <c r="P12" s="4"/>
      <c r="Q12" s="43"/>
      <c r="R12" s="44"/>
      <c r="S12" s="317"/>
      <c r="T12" s="45"/>
      <c r="U12" s="43"/>
      <c r="V12" s="310"/>
      <c r="W12" s="274"/>
      <c r="X12" s="265"/>
      <c r="Y12" s="4"/>
      <c r="Z12" s="43" t="s">
        <v>22</v>
      </c>
      <c r="AA12" s="45">
        <v>3</v>
      </c>
      <c r="AB12" s="43"/>
      <c r="AC12" s="44"/>
      <c r="AD12" s="43"/>
      <c r="AE12" s="44"/>
      <c r="AF12" s="43"/>
      <c r="AG12" s="44"/>
      <c r="AH12" s="43"/>
      <c r="AI12" s="44"/>
      <c r="AJ12" s="43"/>
      <c r="AK12" s="44"/>
      <c r="AL12" s="43"/>
      <c r="AM12" s="44"/>
      <c r="AN12" s="43"/>
      <c r="AO12" s="310"/>
      <c r="AP12" s="43"/>
      <c r="AQ12" s="44"/>
      <c r="AR12" s="311"/>
      <c r="AS12" s="176"/>
      <c r="AT12" s="47"/>
      <c r="AU12" s="44"/>
      <c r="AV12" s="43"/>
      <c r="AW12" s="44"/>
      <c r="AX12" s="43"/>
      <c r="AY12" s="44"/>
      <c r="AZ12" s="43"/>
      <c r="BA12" s="44"/>
      <c r="BB12" s="46"/>
      <c r="BC12" s="43"/>
      <c r="BD12" s="44"/>
      <c r="BE12" s="43"/>
      <c r="BF12" s="44"/>
      <c r="BG12" s="43"/>
      <c r="BH12" s="44"/>
      <c r="BI12" s="43"/>
      <c r="BJ12" s="44"/>
      <c r="BK12" s="48"/>
      <c r="BL12" s="49"/>
      <c r="BM12" s="50"/>
      <c r="BN12" s="49"/>
      <c r="BO12" s="50"/>
      <c r="BP12" s="49"/>
      <c r="BQ12" s="48"/>
      <c r="BR12" s="51"/>
      <c r="BS12" s="48"/>
      <c r="BT12" s="52"/>
      <c r="BU12" s="179"/>
    </row>
    <row r="13" spans="1:74" s="26" customFormat="1" ht="15" customHeight="1" thickBot="1" x14ac:dyDescent="0.3">
      <c r="A13" s="22" t="s">
        <v>263</v>
      </c>
      <c r="B13" s="23"/>
      <c r="C13" s="23"/>
      <c r="D13" s="256"/>
      <c r="E13" s="22"/>
      <c r="F13" s="90"/>
      <c r="G13" s="247"/>
      <c r="H13" s="189"/>
      <c r="I13" s="190"/>
      <c r="J13" s="189"/>
      <c r="K13" s="190"/>
      <c r="L13" s="81"/>
      <c r="M13" s="93"/>
      <c r="N13" s="93"/>
      <c r="O13" s="25" t="s">
        <v>172</v>
      </c>
      <c r="P13" s="24">
        <v>1</v>
      </c>
      <c r="Q13" s="23"/>
      <c r="R13" s="23">
        <v>1</v>
      </c>
      <c r="S13" s="23"/>
      <c r="T13" s="24">
        <v>0</v>
      </c>
      <c r="U13" s="23"/>
      <c r="V13" s="23">
        <v>1</v>
      </c>
      <c r="W13" s="256"/>
      <c r="X13" s="24"/>
      <c r="Y13" s="149">
        <v>0.5</v>
      </c>
      <c r="Z13" s="23"/>
      <c r="AA13" s="24">
        <v>1</v>
      </c>
      <c r="AB13" s="23"/>
      <c r="AC13" s="23">
        <v>1</v>
      </c>
      <c r="AD13" s="23"/>
      <c r="AE13" s="23">
        <v>1</v>
      </c>
      <c r="AF13" s="23"/>
      <c r="AG13" s="23">
        <v>1</v>
      </c>
      <c r="AH13" s="23"/>
      <c r="AI13" s="23">
        <v>1</v>
      </c>
      <c r="AJ13" s="23"/>
      <c r="AK13" s="23">
        <v>1</v>
      </c>
      <c r="AL13" s="23"/>
      <c r="AM13" s="23">
        <v>1</v>
      </c>
      <c r="AN13" s="23"/>
      <c r="AO13" s="23">
        <v>1</v>
      </c>
      <c r="AP13" s="23"/>
      <c r="AQ13" s="23">
        <v>0.5</v>
      </c>
      <c r="AR13" s="170"/>
      <c r="AS13" s="175"/>
      <c r="AT13" s="22"/>
      <c r="AU13" s="23">
        <v>1</v>
      </c>
      <c r="AV13" s="23"/>
      <c r="AW13" s="23">
        <v>1</v>
      </c>
      <c r="AX13" s="23"/>
      <c r="AY13" s="23">
        <v>1</v>
      </c>
      <c r="AZ13" s="23"/>
      <c r="BA13" s="23">
        <v>1</v>
      </c>
      <c r="BB13" s="23"/>
      <c r="BC13" s="23"/>
      <c r="BD13" s="23">
        <v>1</v>
      </c>
      <c r="BE13" s="23"/>
      <c r="BF13" s="23">
        <v>1</v>
      </c>
      <c r="BG13" s="23"/>
      <c r="BH13" s="23">
        <v>1</v>
      </c>
      <c r="BI13" s="23"/>
      <c r="BJ13" s="27">
        <v>0.1</v>
      </c>
      <c r="BK13" s="23"/>
      <c r="BL13" s="24">
        <v>1</v>
      </c>
      <c r="BM13" s="24"/>
      <c r="BN13" s="28">
        <v>0.25</v>
      </c>
      <c r="BO13" s="24"/>
      <c r="BP13" s="28">
        <v>0.25</v>
      </c>
      <c r="BQ13" s="23"/>
      <c r="BR13" s="28">
        <v>0.25</v>
      </c>
      <c r="BS13" s="23"/>
      <c r="BT13" s="28">
        <v>0.25</v>
      </c>
      <c r="BU13" s="180"/>
    </row>
    <row r="14" spans="1:74" x14ac:dyDescent="0.25">
      <c r="A14" s="58" t="s">
        <v>115</v>
      </c>
      <c r="B14" s="58" t="s">
        <v>107</v>
      </c>
      <c r="C14" s="58" t="s">
        <v>92</v>
      </c>
      <c r="D14" s="145" t="s">
        <v>4</v>
      </c>
      <c r="E14" s="60" t="s">
        <v>69</v>
      </c>
      <c r="F14" s="89" t="s">
        <v>126</v>
      </c>
      <c r="G14" s="34">
        <v>2</v>
      </c>
      <c r="H14" s="158">
        <v>26</v>
      </c>
      <c r="L14" s="109">
        <v>1</v>
      </c>
      <c r="M14" s="95">
        <f t="shared" ref="M14:M45" si="0">G14+L14</f>
        <v>3</v>
      </c>
      <c r="N14" s="96"/>
      <c r="O14" s="267" t="s">
        <v>200</v>
      </c>
      <c r="P14" s="4">
        <v>2</v>
      </c>
      <c r="Q14" s="43" t="s">
        <v>12</v>
      </c>
      <c r="R14" s="44">
        <v>3</v>
      </c>
      <c r="S14" s="43" t="s">
        <v>54</v>
      </c>
      <c r="T14" s="45">
        <v>3</v>
      </c>
      <c r="U14" s="43" t="s">
        <v>32</v>
      </c>
      <c r="V14" s="44">
        <v>1</v>
      </c>
      <c r="W14" s="274">
        <f>(P14*P$13)+(R14*R$13)+(V14*V$13)</f>
        <v>6</v>
      </c>
      <c r="X14" s="228" t="s">
        <v>65</v>
      </c>
      <c r="Y14" s="4">
        <v>1</v>
      </c>
      <c r="Z14" s="43" t="s">
        <v>20</v>
      </c>
      <c r="AA14" s="45">
        <v>2</v>
      </c>
      <c r="AB14" s="43" t="s">
        <v>56</v>
      </c>
      <c r="AC14" s="44">
        <v>2</v>
      </c>
      <c r="AD14" s="43" t="s">
        <v>56</v>
      </c>
      <c r="AE14" s="44">
        <v>2</v>
      </c>
      <c r="AF14" s="43" t="s">
        <v>62</v>
      </c>
      <c r="AG14" s="44">
        <v>2</v>
      </c>
      <c r="AH14" s="43" t="s">
        <v>77</v>
      </c>
      <c r="AI14" s="44">
        <v>0</v>
      </c>
      <c r="AJ14" s="43" t="s">
        <v>239</v>
      </c>
      <c r="AK14" s="44">
        <v>1</v>
      </c>
      <c r="AL14" s="43" t="s">
        <v>36</v>
      </c>
      <c r="AM14" s="44">
        <v>2</v>
      </c>
      <c r="AN14" s="43" t="s">
        <v>36</v>
      </c>
      <c r="AO14" s="44">
        <v>2</v>
      </c>
      <c r="AP14" s="43" t="s">
        <v>38</v>
      </c>
      <c r="AQ14" s="44">
        <v>1</v>
      </c>
      <c r="AR14" s="171">
        <f>(Y14*Y$13)+(AA14*AA$13)+(AC14*AC$13)+(AE14*AE$13)+(AG14*AG$13)+(AI14*AI$13)+(AK14*AK$13)+(AM14*AM$13)+(AO14*AO$13)*(AQ14*AQ$13)</f>
        <v>12.5</v>
      </c>
      <c r="AS14" s="177">
        <f t="shared" ref="AS14:AS47" si="1">AR14+W14</f>
        <v>18.5</v>
      </c>
      <c r="AT14" s="47" t="s">
        <v>12</v>
      </c>
      <c r="AU14" s="44">
        <v>0</v>
      </c>
      <c r="AV14" s="43" t="s">
        <v>56</v>
      </c>
      <c r="AW14" s="44">
        <v>2</v>
      </c>
      <c r="AX14" s="43" t="s">
        <v>56</v>
      </c>
      <c r="AY14" s="44">
        <v>2</v>
      </c>
      <c r="AZ14" s="43" t="s">
        <v>62</v>
      </c>
      <c r="BA14" s="44">
        <v>2</v>
      </c>
      <c r="BB14" s="46"/>
      <c r="BC14" s="43" t="s">
        <v>77</v>
      </c>
      <c r="BD14" s="44">
        <v>0</v>
      </c>
      <c r="BE14" s="43" t="s">
        <v>36</v>
      </c>
      <c r="BF14" s="44">
        <v>2</v>
      </c>
      <c r="BG14" s="43" t="s">
        <v>36</v>
      </c>
      <c r="BH14" s="44">
        <v>2</v>
      </c>
      <c r="BI14" s="43" t="s">
        <v>38</v>
      </c>
      <c r="BJ14" s="44">
        <v>1</v>
      </c>
      <c r="BK14" s="48" t="s">
        <v>44</v>
      </c>
      <c r="BL14" s="49">
        <v>2</v>
      </c>
      <c r="BM14" s="50" t="s">
        <v>127</v>
      </c>
      <c r="BN14" s="49">
        <v>1</v>
      </c>
      <c r="BO14" s="50" t="s">
        <v>130</v>
      </c>
      <c r="BP14" s="49">
        <v>2</v>
      </c>
      <c r="BQ14" s="61" t="s">
        <v>132</v>
      </c>
      <c r="BR14" s="62">
        <v>0</v>
      </c>
      <c r="BS14" s="61" t="s">
        <v>130</v>
      </c>
      <c r="BT14" s="62">
        <v>2</v>
      </c>
      <c r="BU14" s="179">
        <f>(AU14*AU13)+(AW14*AW$13)+(AY14*AY$13)+(BA14*BA$13)+(BD14*BD$13)+(BF14*BF$13)+(BH14*BH$13)+(BJ14*BJ$13)+(BL14*BL$13)+(BN14*BN$13)+(BP14*BP$13)+(BR14*BR$13)+(BT14*BT$13)</f>
        <v>13.35</v>
      </c>
    </row>
    <row r="15" spans="1:74" x14ac:dyDescent="0.25">
      <c r="A15" s="58" t="s">
        <v>115</v>
      </c>
      <c r="B15" s="58" t="s">
        <v>109</v>
      </c>
      <c r="C15" s="58" t="s">
        <v>94</v>
      </c>
      <c r="D15" s="145" t="s">
        <v>1</v>
      </c>
      <c r="E15" s="60" t="s">
        <v>68</v>
      </c>
      <c r="F15" s="89" t="s">
        <v>69</v>
      </c>
      <c r="G15" s="34">
        <v>3</v>
      </c>
      <c r="H15" s="158">
        <v>26.1</v>
      </c>
      <c r="J15" s="158"/>
      <c r="K15" s="192"/>
      <c r="L15" s="109">
        <v>1</v>
      </c>
      <c r="M15" s="95">
        <f t="shared" si="0"/>
        <v>4</v>
      </c>
      <c r="N15" s="96"/>
      <c r="O15" s="267" t="s">
        <v>200</v>
      </c>
      <c r="P15" s="4">
        <v>2</v>
      </c>
      <c r="Q15" s="43" t="s">
        <v>12</v>
      </c>
      <c r="R15" s="44">
        <v>3</v>
      </c>
      <c r="S15" s="43" t="s">
        <v>54</v>
      </c>
      <c r="T15" s="45">
        <v>3</v>
      </c>
      <c r="U15" s="43" t="s">
        <v>30</v>
      </c>
      <c r="V15" s="44">
        <v>2</v>
      </c>
      <c r="W15" s="274">
        <f t="shared" ref="W15:W47" si="2">(P15*P$13)+(R15*R$13)+(V15*V$13)</f>
        <v>7</v>
      </c>
      <c r="X15" s="228" t="s">
        <v>65</v>
      </c>
      <c r="Y15" s="4">
        <v>1</v>
      </c>
      <c r="Z15" s="43" t="s">
        <v>20</v>
      </c>
      <c r="AA15" s="45">
        <v>2</v>
      </c>
      <c r="AB15" s="43" t="s">
        <v>58</v>
      </c>
      <c r="AC15" s="44">
        <v>1</v>
      </c>
      <c r="AD15" s="43" t="s">
        <v>58</v>
      </c>
      <c r="AE15" s="44">
        <v>1</v>
      </c>
      <c r="AF15" s="43" t="s">
        <v>61</v>
      </c>
      <c r="AG15" s="44">
        <v>1</v>
      </c>
      <c r="AH15" s="43" t="s">
        <v>65</v>
      </c>
      <c r="AI15" s="44">
        <v>1</v>
      </c>
      <c r="AJ15" s="43" t="s">
        <v>239</v>
      </c>
      <c r="AK15" s="44">
        <v>1</v>
      </c>
      <c r="AL15" s="43" t="s">
        <v>36</v>
      </c>
      <c r="AM15" s="44">
        <v>2</v>
      </c>
      <c r="AN15" s="43" t="s">
        <v>36</v>
      </c>
      <c r="AO15" s="44">
        <v>2</v>
      </c>
      <c r="AP15" s="43" t="s">
        <v>38</v>
      </c>
      <c r="AQ15" s="44">
        <v>1</v>
      </c>
      <c r="AR15" s="171">
        <f t="shared" ref="AR15:AR54" si="3">(Y15*Y$13)+(AA15*AA$13)+(AC15*AC$13)+(AE15*AE$13)+(AG15*AG$13)+(AI15*AI$13)+(AK15*AK$13)+(AM15*AM$13)+(AO15*AO$13)*(AQ15*AQ$13)</f>
        <v>10.5</v>
      </c>
      <c r="AS15" s="177">
        <f t="shared" si="1"/>
        <v>17.5</v>
      </c>
      <c r="AT15" s="47" t="s">
        <v>12</v>
      </c>
      <c r="AU15" s="44">
        <v>0</v>
      </c>
      <c r="AV15" s="43" t="s">
        <v>58</v>
      </c>
      <c r="AW15" s="44">
        <v>1</v>
      </c>
      <c r="AX15" s="43" t="s">
        <v>58</v>
      </c>
      <c r="AY15" s="44">
        <v>1</v>
      </c>
      <c r="AZ15" s="43" t="s">
        <v>61</v>
      </c>
      <c r="BA15" s="44">
        <v>1</v>
      </c>
      <c r="BB15" s="46"/>
      <c r="BC15" s="43" t="s">
        <v>65</v>
      </c>
      <c r="BD15" s="44">
        <v>1</v>
      </c>
      <c r="BE15" s="43" t="s">
        <v>36</v>
      </c>
      <c r="BF15" s="44">
        <v>2</v>
      </c>
      <c r="BG15" s="43" t="s">
        <v>36</v>
      </c>
      <c r="BH15" s="44">
        <v>2</v>
      </c>
      <c r="BI15" s="43" t="s">
        <v>38</v>
      </c>
      <c r="BJ15" s="44">
        <v>1</v>
      </c>
      <c r="BK15" s="48" t="s">
        <v>44</v>
      </c>
      <c r="BL15" s="49">
        <v>2</v>
      </c>
      <c r="BM15" s="50" t="s">
        <v>127</v>
      </c>
      <c r="BN15" s="49">
        <v>1</v>
      </c>
      <c r="BO15" s="50" t="s">
        <v>130</v>
      </c>
      <c r="BP15" s="49">
        <v>2</v>
      </c>
      <c r="BQ15" s="61" t="s">
        <v>132</v>
      </c>
      <c r="BR15" s="62">
        <v>0</v>
      </c>
      <c r="BS15" s="61" t="s">
        <v>127</v>
      </c>
      <c r="BT15" s="62">
        <v>3</v>
      </c>
      <c r="BU15" s="179">
        <f>(AU15*AU42)+(AW15*AW$13)+(AY15*AY$13)+(BA15*BA$13)+(BD15*BD$13)+(BF15*BF$13)+(BH15*BH$13)+(BJ15*BJ$13)+(BL15*BL$13)+(BN15*BN$13)+(BP15*BP$13)+(BR15*BR$13)+(BT15*BT$13)</f>
        <v>11.6</v>
      </c>
    </row>
    <row r="16" spans="1:74" x14ac:dyDescent="0.25">
      <c r="A16" s="58" t="s">
        <v>115</v>
      </c>
      <c r="B16" s="58" t="s">
        <v>99</v>
      </c>
      <c r="C16" s="58" t="s">
        <v>85</v>
      </c>
      <c r="D16" s="145" t="s">
        <v>1</v>
      </c>
      <c r="E16" s="60" t="s">
        <v>68</v>
      </c>
      <c r="F16" s="89" t="s">
        <v>69</v>
      </c>
      <c r="G16" s="34">
        <v>3</v>
      </c>
      <c r="H16" s="158">
        <v>70.099999999999994</v>
      </c>
      <c r="J16" s="158"/>
      <c r="K16" s="192"/>
      <c r="L16" s="110">
        <v>3</v>
      </c>
      <c r="M16" s="95">
        <f t="shared" si="0"/>
        <v>6</v>
      </c>
      <c r="N16" s="96"/>
      <c r="O16" s="267" t="s">
        <v>200</v>
      </c>
      <c r="P16" s="4">
        <v>2</v>
      </c>
      <c r="Q16" s="43" t="s">
        <v>12</v>
      </c>
      <c r="R16" s="44">
        <v>3</v>
      </c>
      <c r="S16" s="43" t="s">
        <v>54</v>
      </c>
      <c r="T16" s="45">
        <v>3</v>
      </c>
      <c r="U16" s="43" t="s">
        <v>27</v>
      </c>
      <c r="V16" s="44">
        <v>2</v>
      </c>
      <c r="W16" s="274">
        <f t="shared" si="2"/>
        <v>7</v>
      </c>
      <c r="X16" s="228" t="s">
        <v>65</v>
      </c>
      <c r="Y16" s="4">
        <v>1</v>
      </c>
      <c r="Z16" s="43" t="s">
        <v>20</v>
      </c>
      <c r="AA16" s="45">
        <v>2</v>
      </c>
      <c r="AB16" s="43" t="s">
        <v>58</v>
      </c>
      <c r="AC16" s="44">
        <v>1</v>
      </c>
      <c r="AD16" s="43" t="s">
        <v>58</v>
      </c>
      <c r="AE16" s="44">
        <v>1</v>
      </c>
      <c r="AF16" s="43" t="s">
        <v>61</v>
      </c>
      <c r="AG16" s="44">
        <v>1</v>
      </c>
      <c r="AH16" s="43" t="s">
        <v>65</v>
      </c>
      <c r="AI16" s="44">
        <v>1</v>
      </c>
      <c r="AJ16" s="43" t="s">
        <v>239</v>
      </c>
      <c r="AK16" s="44">
        <v>1</v>
      </c>
      <c r="AL16" s="43" t="s">
        <v>36</v>
      </c>
      <c r="AM16" s="44">
        <v>2</v>
      </c>
      <c r="AN16" s="43" t="s">
        <v>34</v>
      </c>
      <c r="AO16" s="44">
        <v>1</v>
      </c>
      <c r="AP16" s="43" t="s">
        <v>38</v>
      </c>
      <c r="AQ16" s="44">
        <v>1</v>
      </c>
      <c r="AR16" s="171">
        <f t="shared" si="3"/>
        <v>10</v>
      </c>
      <c r="AS16" s="177">
        <f t="shared" si="1"/>
        <v>17</v>
      </c>
      <c r="AT16" s="47" t="s">
        <v>12</v>
      </c>
      <c r="AU16" s="44">
        <v>0</v>
      </c>
      <c r="AV16" s="43" t="s">
        <v>58</v>
      </c>
      <c r="AW16" s="44">
        <v>1</v>
      </c>
      <c r="AX16" s="43" t="s">
        <v>58</v>
      </c>
      <c r="AY16" s="44">
        <v>1</v>
      </c>
      <c r="AZ16" s="43" t="s">
        <v>61</v>
      </c>
      <c r="BA16" s="44">
        <v>1</v>
      </c>
      <c r="BB16" s="46" t="s">
        <v>65</v>
      </c>
      <c r="BC16" s="43" t="s">
        <v>65</v>
      </c>
      <c r="BD16" s="44">
        <v>1</v>
      </c>
      <c r="BE16" s="43" t="s">
        <v>36</v>
      </c>
      <c r="BF16" s="44">
        <v>2</v>
      </c>
      <c r="BG16" s="43" t="s">
        <v>34</v>
      </c>
      <c r="BH16" s="44">
        <v>1</v>
      </c>
      <c r="BI16" s="43" t="s">
        <v>38</v>
      </c>
      <c r="BJ16" s="44">
        <v>1</v>
      </c>
      <c r="BK16" s="48" t="s">
        <v>44</v>
      </c>
      <c r="BL16" s="49">
        <v>2</v>
      </c>
      <c r="BM16" s="50" t="s">
        <v>127</v>
      </c>
      <c r="BN16" s="49">
        <v>1</v>
      </c>
      <c r="BO16" s="50" t="s">
        <v>130</v>
      </c>
      <c r="BP16" s="49">
        <v>2</v>
      </c>
      <c r="BQ16" s="61" t="s">
        <v>127</v>
      </c>
      <c r="BR16" s="62">
        <v>1</v>
      </c>
      <c r="BS16" s="65" t="s">
        <v>130</v>
      </c>
      <c r="BT16" s="66">
        <v>2</v>
      </c>
      <c r="BU16" s="179">
        <f>(AU16*AU15)+(AW16*AW$13)+(AY16*AY$13)+(BA16*BA$13)+(BD16*BD$13)+(BF16*BF$13)+(BH16*BH$13)+(BJ16*BJ$13)+(BL16*BL$13)+(BN16*BN$13)+(BP16*BP$13)+(BR16*BR$13)+(BT16*BT$13)</f>
        <v>10.6</v>
      </c>
    </row>
    <row r="17" spans="1:122" x14ac:dyDescent="0.25">
      <c r="A17" s="59" t="s">
        <v>116</v>
      </c>
      <c r="B17" s="58" t="s">
        <v>100</v>
      </c>
      <c r="C17" s="58" t="s">
        <v>86</v>
      </c>
      <c r="D17" s="145" t="s">
        <v>1</v>
      </c>
      <c r="E17" s="60" t="s">
        <v>68</v>
      </c>
      <c r="F17" s="89" t="s">
        <v>69</v>
      </c>
      <c r="G17" s="34">
        <v>3</v>
      </c>
      <c r="H17" s="158">
        <v>76.900000000000006</v>
      </c>
      <c r="J17" s="158"/>
      <c r="K17" s="192"/>
      <c r="L17" s="110">
        <v>3</v>
      </c>
      <c r="M17" s="95">
        <f t="shared" si="0"/>
        <v>6</v>
      </c>
      <c r="N17" s="100" t="s">
        <v>231</v>
      </c>
      <c r="O17" s="267" t="s">
        <v>58</v>
      </c>
      <c r="P17" s="4">
        <v>1</v>
      </c>
      <c r="Q17" s="43" t="s">
        <v>12</v>
      </c>
      <c r="R17" s="44">
        <v>3</v>
      </c>
      <c r="S17" s="43" t="s">
        <v>54</v>
      </c>
      <c r="T17" s="45">
        <v>3</v>
      </c>
      <c r="U17" s="43" t="s">
        <v>27</v>
      </c>
      <c r="V17" s="44">
        <v>2</v>
      </c>
      <c r="W17" s="274">
        <f t="shared" si="2"/>
        <v>6</v>
      </c>
      <c r="X17" s="228" t="s">
        <v>65</v>
      </c>
      <c r="Y17" s="4">
        <v>1</v>
      </c>
      <c r="Z17" s="43" t="s">
        <v>24</v>
      </c>
      <c r="AA17" s="45">
        <v>1</v>
      </c>
      <c r="AB17" s="43" t="s">
        <v>58</v>
      </c>
      <c r="AC17" s="44">
        <v>1</v>
      </c>
      <c r="AD17" s="43" t="s">
        <v>56</v>
      </c>
      <c r="AE17" s="44">
        <v>2</v>
      </c>
      <c r="AF17" s="43" t="s">
        <v>61</v>
      </c>
      <c r="AG17" s="44">
        <v>1</v>
      </c>
      <c r="AH17" s="43" t="s">
        <v>78</v>
      </c>
      <c r="AI17" s="44">
        <v>2</v>
      </c>
      <c r="AJ17" s="43" t="s">
        <v>239</v>
      </c>
      <c r="AK17" s="44">
        <v>1</v>
      </c>
      <c r="AL17" s="43" t="s">
        <v>36</v>
      </c>
      <c r="AM17" s="44">
        <v>2</v>
      </c>
      <c r="AN17" s="43" t="s">
        <v>34</v>
      </c>
      <c r="AO17" s="44">
        <v>1</v>
      </c>
      <c r="AP17" s="43" t="s">
        <v>81</v>
      </c>
      <c r="AQ17" s="44">
        <v>0</v>
      </c>
      <c r="AR17" s="171">
        <f t="shared" si="3"/>
        <v>10.5</v>
      </c>
      <c r="AS17" s="177">
        <f t="shared" si="1"/>
        <v>16.5</v>
      </c>
      <c r="AT17" s="47" t="s">
        <v>12</v>
      </c>
      <c r="AU17" s="44">
        <v>0</v>
      </c>
      <c r="AV17" s="43" t="s">
        <v>58</v>
      </c>
      <c r="AW17" s="44">
        <v>1</v>
      </c>
      <c r="AX17" s="43" t="s">
        <v>56</v>
      </c>
      <c r="AY17" s="44">
        <v>2</v>
      </c>
      <c r="AZ17" s="43" t="s">
        <v>61</v>
      </c>
      <c r="BA17" s="44">
        <v>1</v>
      </c>
      <c r="BB17" s="46" t="s">
        <v>65</v>
      </c>
      <c r="BC17" s="43" t="s">
        <v>78</v>
      </c>
      <c r="BD17" s="44">
        <v>2</v>
      </c>
      <c r="BE17" s="43" t="s">
        <v>36</v>
      </c>
      <c r="BF17" s="44">
        <v>2</v>
      </c>
      <c r="BG17" s="43" t="s">
        <v>34</v>
      </c>
      <c r="BH17" s="44">
        <v>1</v>
      </c>
      <c r="BI17" s="43" t="s">
        <v>81</v>
      </c>
      <c r="BJ17" s="44">
        <v>0</v>
      </c>
      <c r="BK17" s="48" t="s">
        <v>45</v>
      </c>
      <c r="BL17" s="49">
        <v>1</v>
      </c>
      <c r="BM17" s="50" t="s">
        <v>128</v>
      </c>
      <c r="BN17" s="49">
        <v>0</v>
      </c>
      <c r="BO17" s="50" t="s">
        <v>130</v>
      </c>
      <c r="BP17" s="49">
        <v>2</v>
      </c>
      <c r="BQ17" s="61" t="s">
        <v>127</v>
      </c>
      <c r="BR17" s="62">
        <v>1</v>
      </c>
      <c r="BS17" s="65" t="s">
        <v>129</v>
      </c>
      <c r="BT17" s="66">
        <v>1</v>
      </c>
      <c r="BU17" s="179">
        <f>(AU17*AU40)+(AW17*AW$13)+(AY17*AY$13)+(BA17*BA$13)+(BD17*BD$13)+(BF17*BF$13)+(BH17*BH$13)+(BJ17*BJ$13)+(BL17*BL$13)+(BN17*BN$13)+(BP17*BP$13)+(BR17*BR$13)+(BT17*BT$13)</f>
        <v>11</v>
      </c>
    </row>
    <row r="18" spans="1:122" x14ac:dyDescent="0.25">
      <c r="A18" s="59" t="s">
        <v>135</v>
      </c>
      <c r="B18" s="58" t="s">
        <v>111</v>
      </c>
      <c r="C18" s="58" t="s">
        <v>96</v>
      </c>
      <c r="D18" s="145" t="s">
        <v>1</v>
      </c>
      <c r="E18" s="60" t="s">
        <v>68</v>
      </c>
      <c r="F18" s="89" t="s">
        <v>67</v>
      </c>
      <c r="G18" s="34">
        <v>4</v>
      </c>
      <c r="H18" s="158">
        <v>17.3</v>
      </c>
      <c r="J18" s="158"/>
      <c r="K18" s="192"/>
      <c r="L18" s="109">
        <v>1</v>
      </c>
      <c r="M18" s="95">
        <f t="shared" si="0"/>
        <v>5</v>
      </c>
      <c r="N18" s="96"/>
      <c r="O18" s="267" t="s">
        <v>200</v>
      </c>
      <c r="P18" s="4">
        <v>2</v>
      </c>
      <c r="Q18" s="43" t="s">
        <v>15</v>
      </c>
      <c r="R18" s="44">
        <v>0</v>
      </c>
      <c r="S18" s="43" t="s">
        <v>54</v>
      </c>
      <c r="T18" s="45">
        <v>3</v>
      </c>
      <c r="U18" s="43" t="s">
        <v>30</v>
      </c>
      <c r="V18" s="44">
        <v>2</v>
      </c>
      <c r="W18" s="274">
        <f t="shared" si="2"/>
        <v>4</v>
      </c>
      <c r="X18" s="228" t="s">
        <v>65</v>
      </c>
      <c r="Y18" s="4">
        <v>1</v>
      </c>
      <c r="Z18" s="43" t="s">
        <v>20</v>
      </c>
      <c r="AA18" s="45">
        <v>2</v>
      </c>
      <c r="AB18" s="43" t="s">
        <v>56</v>
      </c>
      <c r="AC18" s="44">
        <v>2</v>
      </c>
      <c r="AD18" s="43" t="s">
        <v>56</v>
      </c>
      <c r="AE18" s="44">
        <v>2</v>
      </c>
      <c r="AF18" s="43" t="s">
        <v>62</v>
      </c>
      <c r="AG18" s="44">
        <v>2</v>
      </c>
      <c r="AH18" s="43" t="s">
        <v>77</v>
      </c>
      <c r="AI18" s="44">
        <v>0</v>
      </c>
      <c r="AJ18" s="43" t="s">
        <v>239</v>
      </c>
      <c r="AK18" s="44">
        <v>1</v>
      </c>
      <c r="AL18" s="43" t="s">
        <v>36</v>
      </c>
      <c r="AM18" s="44">
        <v>2</v>
      </c>
      <c r="AN18" s="43" t="s">
        <v>34</v>
      </c>
      <c r="AO18" s="44">
        <v>1</v>
      </c>
      <c r="AP18" s="43" t="s">
        <v>38</v>
      </c>
      <c r="AQ18" s="44">
        <v>1</v>
      </c>
      <c r="AR18" s="171">
        <f t="shared" si="3"/>
        <v>12</v>
      </c>
      <c r="AS18" s="177">
        <f t="shared" si="1"/>
        <v>16</v>
      </c>
      <c r="AT18" s="47" t="s">
        <v>15</v>
      </c>
      <c r="AU18" s="44">
        <v>0</v>
      </c>
      <c r="AV18" s="43" t="s">
        <v>56</v>
      </c>
      <c r="AW18" s="44">
        <v>2</v>
      </c>
      <c r="AX18" s="43" t="s">
        <v>56</v>
      </c>
      <c r="AY18" s="44">
        <v>2</v>
      </c>
      <c r="AZ18" s="43" t="s">
        <v>62</v>
      </c>
      <c r="BA18" s="44">
        <v>2</v>
      </c>
      <c r="BB18" s="46"/>
      <c r="BC18" s="43" t="s">
        <v>77</v>
      </c>
      <c r="BD18" s="44">
        <v>0</v>
      </c>
      <c r="BE18" s="43" t="s">
        <v>36</v>
      </c>
      <c r="BF18" s="44">
        <v>2</v>
      </c>
      <c r="BG18" s="43" t="s">
        <v>34</v>
      </c>
      <c r="BH18" s="44">
        <v>1</v>
      </c>
      <c r="BI18" s="43" t="s">
        <v>38</v>
      </c>
      <c r="BJ18" s="44">
        <v>1</v>
      </c>
      <c r="BK18" s="48" t="s">
        <v>44</v>
      </c>
      <c r="BL18" s="49">
        <v>2</v>
      </c>
      <c r="BM18" s="50">
        <v>1</v>
      </c>
      <c r="BN18" s="49">
        <v>3</v>
      </c>
      <c r="BO18" s="50" t="s">
        <v>130</v>
      </c>
      <c r="BP18" s="49">
        <v>2</v>
      </c>
      <c r="BQ18" s="61" t="s">
        <v>132</v>
      </c>
      <c r="BR18" s="62">
        <v>0</v>
      </c>
      <c r="BS18" s="61" t="s">
        <v>129</v>
      </c>
      <c r="BT18" s="62">
        <v>1</v>
      </c>
      <c r="BU18" s="179">
        <f t="shared" ref="BU18:BU26" si="4">(AU18*AU17)+(AW18*AW$13)+(AY18*AY$13)+(BA18*BA$13)+(BD18*BD$13)+(BF18*BF$13)+(BH18*BH$13)+(BJ18*BJ$13)+(BL18*BL$13)+(BN18*BN$13)+(BP18*BP$13)+(BR18*BR$13)+(BT18*BT$13)</f>
        <v>12.6</v>
      </c>
    </row>
    <row r="19" spans="1:122" ht="15" customHeight="1" x14ac:dyDescent="0.25">
      <c r="A19" s="58" t="s">
        <v>119</v>
      </c>
      <c r="B19" s="58" t="s">
        <v>105</v>
      </c>
      <c r="C19" s="58" t="s">
        <v>91</v>
      </c>
      <c r="D19" s="145" t="s">
        <v>1</v>
      </c>
      <c r="E19" s="60" t="s">
        <v>69</v>
      </c>
      <c r="F19" s="89" t="s">
        <v>69</v>
      </c>
      <c r="G19" s="34">
        <v>2</v>
      </c>
      <c r="H19" s="158">
        <v>28.7</v>
      </c>
      <c r="J19" s="158"/>
      <c r="K19" s="192"/>
      <c r="L19" s="109">
        <v>1</v>
      </c>
      <c r="M19" s="95">
        <f t="shared" si="0"/>
        <v>3</v>
      </c>
      <c r="N19" s="100" t="s">
        <v>229</v>
      </c>
      <c r="O19" s="267" t="s">
        <v>200</v>
      </c>
      <c r="P19" s="4">
        <v>2</v>
      </c>
      <c r="Q19" s="43" t="s">
        <v>9</v>
      </c>
      <c r="R19" s="44">
        <v>2</v>
      </c>
      <c r="S19" s="43" t="s">
        <v>51</v>
      </c>
      <c r="T19" s="45">
        <v>2</v>
      </c>
      <c r="U19" s="43" t="s">
        <v>28</v>
      </c>
      <c r="V19" s="44">
        <v>2</v>
      </c>
      <c r="W19" s="274">
        <f t="shared" si="2"/>
        <v>6</v>
      </c>
      <c r="X19" s="228" t="s">
        <v>65</v>
      </c>
      <c r="Y19" s="4">
        <v>1</v>
      </c>
      <c r="Z19" s="43" t="s">
        <v>20</v>
      </c>
      <c r="AA19" s="45">
        <v>2</v>
      </c>
      <c r="AB19" s="43" t="s">
        <v>56</v>
      </c>
      <c r="AC19" s="44">
        <v>2</v>
      </c>
      <c r="AD19" s="43" t="s">
        <v>58</v>
      </c>
      <c r="AE19" s="44">
        <v>1</v>
      </c>
      <c r="AF19" s="43" t="s">
        <v>62</v>
      </c>
      <c r="AG19" s="44">
        <v>2</v>
      </c>
      <c r="AH19" s="43" t="s">
        <v>65</v>
      </c>
      <c r="AI19" s="44">
        <v>1</v>
      </c>
      <c r="AJ19" s="43" t="s">
        <v>239</v>
      </c>
      <c r="AK19" s="44">
        <v>1</v>
      </c>
      <c r="AL19" s="43" t="s">
        <v>35</v>
      </c>
      <c r="AM19" s="44">
        <v>0</v>
      </c>
      <c r="AN19" s="43" t="s">
        <v>35</v>
      </c>
      <c r="AO19" s="44">
        <v>0</v>
      </c>
      <c r="AP19" s="43" t="s">
        <v>81</v>
      </c>
      <c r="AQ19" s="44">
        <v>0</v>
      </c>
      <c r="AR19" s="171">
        <f t="shared" si="3"/>
        <v>9.5</v>
      </c>
      <c r="AS19" s="177">
        <f t="shared" si="1"/>
        <v>15.5</v>
      </c>
      <c r="AT19" s="47" t="s">
        <v>9</v>
      </c>
      <c r="AU19" s="44">
        <v>2</v>
      </c>
      <c r="AV19" s="43" t="s">
        <v>56</v>
      </c>
      <c r="AW19" s="44">
        <v>2</v>
      </c>
      <c r="AX19" s="43" t="s">
        <v>58</v>
      </c>
      <c r="AY19" s="44">
        <v>1</v>
      </c>
      <c r="AZ19" s="43" t="s">
        <v>62</v>
      </c>
      <c r="BA19" s="44">
        <v>2</v>
      </c>
      <c r="BB19" s="46"/>
      <c r="BC19" s="43" t="s">
        <v>65</v>
      </c>
      <c r="BD19" s="44">
        <v>1</v>
      </c>
      <c r="BE19" s="43" t="s">
        <v>35</v>
      </c>
      <c r="BF19" s="44">
        <v>0</v>
      </c>
      <c r="BG19" s="43" t="s">
        <v>35</v>
      </c>
      <c r="BH19" s="44">
        <v>0</v>
      </c>
      <c r="BI19" s="43" t="s">
        <v>81</v>
      </c>
      <c r="BJ19" s="44">
        <v>0</v>
      </c>
      <c r="BK19" s="48" t="s">
        <v>44</v>
      </c>
      <c r="BL19" s="49">
        <v>2</v>
      </c>
      <c r="BM19" s="50">
        <v>1</v>
      </c>
      <c r="BN19" s="49">
        <v>3</v>
      </c>
      <c r="BO19" s="50">
        <v>1</v>
      </c>
      <c r="BP19" s="49">
        <v>3</v>
      </c>
      <c r="BQ19" s="61" t="s">
        <v>127</v>
      </c>
      <c r="BR19" s="62">
        <v>1</v>
      </c>
      <c r="BS19" s="65" t="s">
        <v>129</v>
      </c>
      <c r="BT19" s="66">
        <v>1</v>
      </c>
      <c r="BU19" s="179">
        <f t="shared" si="4"/>
        <v>10</v>
      </c>
    </row>
    <row r="20" spans="1:122" x14ac:dyDescent="0.25">
      <c r="A20" s="58" t="s">
        <v>118</v>
      </c>
      <c r="B20" s="58" t="s">
        <v>102</v>
      </c>
      <c r="C20" s="58" t="s">
        <v>88</v>
      </c>
      <c r="D20" s="145" t="s">
        <v>1</v>
      </c>
      <c r="E20" s="60" t="s">
        <v>69</v>
      </c>
      <c r="F20" s="89" t="s">
        <v>69</v>
      </c>
      <c r="G20" s="34">
        <v>2</v>
      </c>
      <c r="H20" s="158">
        <v>40.299999999999997</v>
      </c>
      <c r="J20" s="158"/>
      <c r="K20" s="192"/>
      <c r="L20" s="110">
        <v>2</v>
      </c>
      <c r="M20" s="95">
        <f t="shared" si="0"/>
        <v>4</v>
      </c>
      <c r="N20" s="96"/>
      <c r="O20" s="267" t="s">
        <v>58</v>
      </c>
      <c r="P20" s="4">
        <v>1</v>
      </c>
      <c r="Q20" s="43" t="s">
        <v>15</v>
      </c>
      <c r="R20" s="44">
        <v>0</v>
      </c>
      <c r="S20" s="43" t="s">
        <v>54</v>
      </c>
      <c r="T20" s="45">
        <v>3</v>
      </c>
      <c r="U20" s="43" t="s">
        <v>28</v>
      </c>
      <c r="V20" s="44">
        <v>2</v>
      </c>
      <c r="W20" s="274">
        <f t="shared" si="2"/>
        <v>3</v>
      </c>
      <c r="X20" s="228" t="s">
        <v>78</v>
      </c>
      <c r="Y20" s="4">
        <v>2</v>
      </c>
      <c r="Z20" s="43" t="s">
        <v>20</v>
      </c>
      <c r="AA20" s="45">
        <v>2</v>
      </c>
      <c r="AB20" s="43" t="s">
        <v>58</v>
      </c>
      <c r="AC20" s="44">
        <v>1</v>
      </c>
      <c r="AD20" s="43" t="s">
        <v>56</v>
      </c>
      <c r="AE20" s="44">
        <v>2</v>
      </c>
      <c r="AF20" s="43" t="s">
        <v>64</v>
      </c>
      <c r="AG20" s="44">
        <v>0</v>
      </c>
      <c r="AH20" s="43" t="s">
        <v>78</v>
      </c>
      <c r="AI20" s="44">
        <v>2</v>
      </c>
      <c r="AJ20" s="43" t="s">
        <v>239</v>
      </c>
      <c r="AK20" s="44">
        <v>1</v>
      </c>
      <c r="AL20" s="43" t="s">
        <v>36</v>
      </c>
      <c r="AM20" s="44">
        <v>2</v>
      </c>
      <c r="AN20" s="43" t="s">
        <v>36</v>
      </c>
      <c r="AO20" s="44">
        <v>2</v>
      </c>
      <c r="AP20" s="43" t="s">
        <v>38</v>
      </c>
      <c r="AQ20" s="44">
        <v>1</v>
      </c>
      <c r="AR20" s="171">
        <f t="shared" si="3"/>
        <v>12</v>
      </c>
      <c r="AS20" s="177">
        <f t="shared" si="1"/>
        <v>15</v>
      </c>
      <c r="AT20" s="47" t="s">
        <v>15</v>
      </c>
      <c r="AU20" s="44">
        <v>0</v>
      </c>
      <c r="AV20" s="43" t="s">
        <v>58</v>
      </c>
      <c r="AW20" s="44">
        <v>1</v>
      </c>
      <c r="AX20" s="43" t="s">
        <v>56</v>
      </c>
      <c r="AY20" s="44">
        <v>2</v>
      </c>
      <c r="AZ20" s="43" t="s">
        <v>64</v>
      </c>
      <c r="BA20" s="44">
        <v>0</v>
      </c>
      <c r="BB20" s="46" t="s">
        <v>83</v>
      </c>
      <c r="BC20" s="43" t="s">
        <v>78</v>
      </c>
      <c r="BD20" s="44">
        <v>2</v>
      </c>
      <c r="BE20" s="43" t="s">
        <v>36</v>
      </c>
      <c r="BF20" s="44">
        <v>2</v>
      </c>
      <c r="BG20" s="43" t="s">
        <v>36</v>
      </c>
      <c r="BH20" s="44">
        <v>2</v>
      </c>
      <c r="BI20" s="43" t="s">
        <v>38</v>
      </c>
      <c r="BJ20" s="44">
        <v>1</v>
      </c>
      <c r="BK20" s="48" t="s">
        <v>45</v>
      </c>
      <c r="BL20" s="49">
        <v>1</v>
      </c>
      <c r="BM20" s="50" t="s">
        <v>128</v>
      </c>
      <c r="BN20" s="49">
        <v>0</v>
      </c>
      <c r="BO20" s="50" t="s">
        <v>130</v>
      </c>
      <c r="BP20" s="49">
        <v>2</v>
      </c>
      <c r="BQ20" s="61" t="s">
        <v>127</v>
      </c>
      <c r="BR20" s="62">
        <v>1</v>
      </c>
      <c r="BS20" s="65" t="s">
        <v>129</v>
      </c>
      <c r="BT20" s="66">
        <v>1</v>
      </c>
      <c r="BU20" s="179">
        <f t="shared" si="4"/>
        <v>11.1</v>
      </c>
    </row>
    <row r="21" spans="1:122" x14ac:dyDescent="0.25">
      <c r="A21" s="59" t="s">
        <v>116</v>
      </c>
      <c r="B21" s="58" t="s">
        <v>104</v>
      </c>
      <c r="C21" s="58" t="s">
        <v>90</v>
      </c>
      <c r="D21" s="145" t="s">
        <v>4</v>
      </c>
      <c r="E21" s="60" t="s">
        <v>69</v>
      </c>
      <c r="F21" s="89" t="s">
        <v>126</v>
      </c>
      <c r="G21" s="34">
        <v>2</v>
      </c>
      <c r="H21" s="158">
        <v>35.6</v>
      </c>
      <c r="J21" s="158"/>
      <c r="K21" s="192"/>
      <c r="L21" s="110">
        <v>2</v>
      </c>
      <c r="M21" s="95">
        <f t="shared" si="0"/>
        <v>4</v>
      </c>
      <c r="N21" s="96"/>
      <c r="O21" s="267" t="s">
        <v>58</v>
      </c>
      <c r="P21" s="4">
        <v>1</v>
      </c>
      <c r="Q21" s="43" t="s">
        <v>12</v>
      </c>
      <c r="R21" s="44">
        <v>3</v>
      </c>
      <c r="S21" s="43" t="s">
        <v>54</v>
      </c>
      <c r="T21" s="45">
        <v>3</v>
      </c>
      <c r="U21" s="43" t="s">
        <v>28</v>
      </c>
      <c r="V21" s="44">
        <v>2</v>
      </c>
      <c r="W21" s="274">
        <f t="shared" si="2"/>
        <v>6</v>
      </c>
      <c r="X21" s="228" t="s">
        <v>65</v>
      </c>
      <c r="Y21" s="4">
        <v>1</v>
      </c>
      <c r="Z21" s="43" t="s">
        <v>24</v>
      </c>
      <c r="AA21" s="45">
        <v>1</v>
      </c>
      <c r="AB21" s="43" t="s">
        <v>58</v>
      </c>
      <c r="AC21" s="44">
        <v>1</v>
      </c>
      <c r="AD21" s="43" t="s">
        <v>58</v>
      </c>
      <c r="AE21" s="44">
        <v>1</v>
      </c>
      <c r="AF21" s="43" t="s">
        <v>61</v>
      </c>
      <c r="AG21" s="44">
        <v>1</v>
      </c>
      <c r="AH21" s="43" t="s">
        <v>65</v>
      </c>
      <c r="AI21" s="44">
        <v>1</v>
      </c>
      <c r="AJ21" s="43" t="s">
        <v>239</v>
      </c>
      <c r="AK21" s="44">
        <v>1</v>
      </c>
      <c r="AL21" s="43" t="s">
        <v>36</v>
      </c>
      <c r="AM21" s="44">
        <v>2</v>
      </c>
      <c r="AN21" s="43" t="s">
        <v>34</v>
      </c>
      <c r="AO21" s="44">
        <v>1</v>
      </c>
      <c r="AP21" s="43" t="s">
        <v>81</v>
      </c>
      <c r="AQ21" s="44">
        <v>0</v>
      </c>
      <c r="AR21" s="171">
        <f t="shared" si="3"/>
        <v>8.5</v>
      </c>
      <c r="AS21" s="177">
        <f t="shared" si="1"/>
        <v>14.5</v>
      </c>
      <c r="AT21" s="47" t="s">
        <v>12</v>
      </c>
      <c r="AU21" s="44">
        <v>0</v>
      </c>
      <c r="AV21" s="43" t="s">
        <v>58</v>
      </c>
      <c r="AW21" s="44">
        <v>1</v>
      </c>
      <c r="AX21" s="43" t="s">
        <v>58</v>
      </c>
      <c r="AY21" s="44">
        <v>1</v>
      </c>
      <c r="AZ21" s="43" t="s">
        <v>61</v>
      </c>
      <c r="BA21" s="44">
        <v>1</v>
      </c>
      <c r="BB21" s="46"/>
      <c r="BC21" s="43" t="s">
        <v>65</v>
      </c>
      <c r="BD21" s="44">
        <v>1</v>
      </c>
      <c r="BE21" s="43" t="s">
        <v>36</v>
      </c>
      <c r="BF21" s="44">
        <v>2</v>
      </c>
      <c r="BG21" s="43" t="s">
        <v>34</v>
      </c>
      <c r="BH21" s="44">
        <v>1</v>
      </c>
      <c r="BI21" s="43" t="s">
        <v>81</v>
      </c>
      <c r="BJ21" s="44">
        <v>0</v>
      </c>
      <c r="BK21" s="48" t="s">
        <v>45</v>
      </c>
      <c r="BL21" s="49">
        <v>1</v>
      </c>
      <c r="BM21" s="50" t="s">
        <v>128</v>
      </c>
      <c r="BN21" s="49">
        <v>0</v>
      </c>
      <c r="BO21" s="50" t="s">
        <v>130</v>
      </c>
      <c r="BP21" s="49">
        <v>2</v>
      </c>
      <c r="BQ21" s="61" t="s">
        <v>127</v>
      </c>
      <c r="BR21" s="62">
        <v>1</v>
      </c>
      <c r="BS21" s="65" t="s">
        <v>129</v>
      </c>
      <c r="BT21" s="66">
        <v>1</v>
      </c>
      <c r="BU21" s="179">
        <f t="shared" si="4"/>
        <v>9</v>
      </c>
    </row>
    <row r="22" spans="1:122" x14ac:dyDescent="0.25">
      <c r="A22" s="58" t="s">
        <v>114</v>
      </c>
      <c r="B22" s="58" t="s">
        <v>106</v>
      </c>
      <c r="C22" s="58" t="s">
        <v>227</v>
      </c>
      <c r="D22" s="145" t="s">
        <v>4</v>
      </c>
      <c r="E22" s="60" t="s">
        <v>68</v>
      </c>
      <c r="F22" s="89" t="s">
        <v>126</v>
      </c>
      <c r="G22" s="34">
        <v>3</v>
      </c>
      <c r="H22" s="158">
        <v>28.6</v>
      </c>
      <c r="I22" s="191">
        <v>12.2</v>
      </c>
      <c r="J22" s="158"/>
      <c r="K22" s="192"/>
      <c r="L22" s="109">
        <v>1</v>
      </c>
      <c r="M22" s="95">
        <f t="shared" si="0"/>
        <v>4</v>
      </c>
      <c r="N22" s="96"/>
      <c r="O22" s="267" t="s">
        <v>200</v>
      </c>
      <c r="P22" s="4">
        <v>2</v>
      </c>
      <c r="Q22" s="43" t="s">
        <v>173</v>
      </c>
      <c r="R22" s="44">
        <v>1</v>
      </c>
      <c r="S22" s="43" t="s">
        <v>54</v>
      </c>
      <c r="T22" s="45">
        <v>3</v>
      </c>
      <c r="U22" s="43" t="s">
        <v>27</v>
      </c>
      <c r="V22" s="44">
        <v>2</v>
      </c>
      <c r="W22" s="274">
        <f t="shared" si="2"/>
        <v>5</v>
      </c>
      <c r="X22" s="228" t="s">
        <v>65</v>
      </c>
      <c r="Y22" s="4">
        <v>1</v>
      </c>
      <c r="Z22" s="43" t="s">
        <v>17</v>
      </c>
      <c r="AA22" s="45">
        <v>1</v>
      </c>
      <c r="AB22" s="43" t="s">
        <v>57</v>
      </c>
      <c r="AC22" s="44">
        <v>0</v>
      </c>
      <c r="AD22" s="43" t="s">
        <v>58</v>
      </c>
      <c r="AE22" s="44">
        <v>1</v>
      </c>
      <c r="AF22" s="43" t="s">
        <v>61</v>
      </c>
      <c r="AG22" s="44">
        <v>1</v>
      </c>
      <c r="AH22" s="43" t="s">
        <v>167</v>
      </c>
      <c r="AI22" s="44">
        <v>3</v>
      </c>
      <c r="AJ22" s="43" t="s">
        <v>239</v>
      </c>
      <c r="AK22" s="44">
        <v>1</v>
      </c>
      <c r="AL22" s="43" t="s">
        <v>34</v>
      </c>
      <c r="AM22" s="44">
        <v>1</v>
      </c>
      <c r="AN22" s="43" t="s">
        <v>35</v>
      </c>
      <c r="AO22" s="44">
        <v>0</v>
      </c>
      <c r="AP22" s="43" t="s">
        <v>81</v>
      </c>
      <c r="AQ22" s="44">
        <v>0</v>
      </c>
      <c r="AR22" s="171">
        <f t="shared" si="3"/>
        <v>8.5</v>
      </c>
      <c r="AS22" s="177">
        <f t="shared" si="1"/>
        <v>13.5</v>
      </c>
      <c r="AT22" s="47" t="s">
        <v>173</v>
      </c>
      <c r="AU22" s="44">
        <v>0</v>
      </c>
      <c r="AV22" s="43" t="s">
        <v>57</v>
      </c>
      <c r="AW22" s="44">
        <v>0</v>
      </c>
      <c r="AX22" s="43" t="s">
        <v>58</v>
      </c>
      <c r="AY22" s="44">
        <v>1</v>
      </c>
      <c r="AZ22" s="43" t="s">
        <v>61</v>
      </c>
      <c r="BA22" s="44">
        <v>1</v>
      </c>
      <c r="BB22" s="46"/>
      <c r="BC22" s="43" t="s">
        <v>167</v>
      </c>
      <c r="BD22" s="44">
        <v>3</v>
      </c>
      <c r="BE22" s="43" t="s">
        <v>34</v>
      </c>
      <c r="BF22" s="44">
        <v>1</v>
      </c>
      <c r="BG22" s="43" t="s">
        <v>35</v>
      </c>
      <c r="BH22" s="44">
        <v>0</v>
      </c>
      <c r="BI22" s="43" t="s">
        <v>81</v>
      </c>
      <c r="BJ22" s="44">
        <v>0</v>
      </c>
      <c r="BK22" s="48" t="s">
        <v>46</v>
      </c>
      <c r="BL22" s="49">
        <v>0</v>
      </c>
      <c r="BM22" s="50">
        <v>1</v>
      </c>
      <c r="BN22" s="49">
        <v>3</v>
      </c>
      <c r="BO22" s="50" t="s">
        <v>130</v>
      </c>
      <c r="BP22" s="49">
        <v>2</v>
      </c>
      <c r="BQ22" s="61" t="s">
        <v>127</v>
      </c>
      <c r="BR22" s="62">
        <v>1</v>
      </c>
      <c r="BS22" s="61" t="s">
        <v>130</v>
      </c>
      <c r="BT22" s="62">
        <v>2</v>
      </c>
      <c r="BU22" s="179">
        <f t="shared" si="4"/>
        <v>8</v>
      </c>
    </row>
    <row r="23" spans="1:122" x14ac:dyDescent="0.25">
      <c r="A23" s="58" t="s">
        <v>115</v>
      </c>
      <c r="B23" s="58" t="s">
        <v>103</v>
      </c>
      <c r="C23" s="58" t="s">
        <v>89</v>
      </c>
      <c r="D23" s="145" t="s">
        <v>1</v>
      </c>
      <c r="E23" s="60" t="s">
        <v>69</v>
      </c>
      <c r="F23" s="89" t="s">
        <v>69</v>
      </c>
      <c r="G23" s="34">
        <v>2</v>
      </c>
      <c r="H23" s="158">
        <v>35</v>
      </c>
      <c r="J23" s="158"/>
      <c r="K23" s="192"/>
      <c r="L23" s="110">
        <v>2</v>
      </c>
      <c r="M23" s="95">
        <f t="shared" si="0"/>
        <v>4</v>
      </c>
      <c r="N23" s="96"/>
      <c r="O23" s="267" t="s">
        <v>200</v>
      </c>
      <c r="P23" s="4">
        <v>2</v>
      </c>
      <c r="Q23" s="43" t="s">
        <v>13</v>
      </c>
      <c r="R23" s="44">
        <v>1</v>
      </c>
      <c r="S23" s="43" t="s">
        <v>54</v>
      </c>
      <c r="T23" s="45">
        <v>3</v>
      </c>
      <c r="U23" s="43" t="s">
        <v>30</v>
      </c>
      <c r="V23" s="44">
        <v>2</v>
      </c>
      <c r="W23" s="274">
        <f t="shared" si="2"/>
        <v>5</v>
      </c>
      <c r="X23" s="228" t="s">
        <v>77</v>
      </c>
      <c r="Y23" s="4">
        <v>0</v>
      </c>
      <c r="Z23" s="43" t="s">
        <v>20</v>
      </c>
      <c r="AA23" s="45">
        <v>2</v>
      </c>
      <c r="AB23" s="43" t="s">
        <v>58</v>
      </c>
      <c r="AC23" s="44">
        <v>1</v>
      </c>
      <c r="AD23" s="43" t="s">
        <v>56</v>
      </c>
      <c r="AE23" s="44">
        <v>2</v>
      </c>
      <c r="AF23" s="43" t="s">
        <v>60</v>
      </c>
      <c r="AG23" s="44">
        <v>0</v>
      </c>
      <c r="AH23" s="43" t="s">
        <v>77</v>
      </c>
      <c r="AI23" s="44">
        <v>0</v>
      </c>
      <c r="AJ23" s="43" t="s">
        <v>239</v>
      </c>
      <c r="AK23" s="44">
        <v>1</v>
      </c>
      <c r="AL23" s="43" t="s">
        <v>36</v>
      </c>
      <c r="AM23" s="44">
        <v>2</v>
      </c>
      <c r="AN23" s="43" t="s">
        <v>34</v>
      </c>
      <c r="AO23" s="44">
        <v>1</v>
      </c>
      <c r="AP23" s="43" t="s">
        <v>38</v>
      </c>
      <c r="AQ23" s="44">
        <v>1</v>
      </c>
      <c r="AR23" s="171">
        <f t="shared" si="3"/>
        <v>8.5</v>
      </c>
      <c r="AS23" s="177">
        <f t="shared" si="1"/>
        <v>13.5</v>
      </c>
      <c r="AT23" s="47" t="s">
        <v>13</v>
      </c>
      <c r="AU23" s="44">
        <v>0</v>
      </c>
      <c r="AV23" s="43" t="s">
        <v>58</v>
      </c>
      <c r="AW23" s="44">
        <v>1</v>
      </c>
      <c r="AX23" s="43" t="s">
        <v>56</v>
      </c>
      <c r="AY23" s="44">
        <v>2</v>
      </c>
      <c r="AZ23" s="43" t="s">
        <v>60</v>
      </c>
      <c r="BA23" s="44">
        <v>0</v>
      </c>
      <c r="BB23" s="46"/>
      <c r="BC23" s="43" t="s">
        <v>77</v>
      </c>
      <c r="BD23" s="44">
        <v>0</v>
      </c>
      <c r="BE23" s="43" t="s">
        <v>36</v>
      </c>
      <c r="BF23" s="44">
        <v>2</v>
      </c>
      <c r="BG23" s="43" t="s">
        <v>34</v>
      </c>
      <c r="BH23" s="44">
        <v>1</v>
      </c>
      <c r="BI23" s="43" t="s">
        <v>38</v>
      </c>
      <c r="BJ23" s="44">
        <v>1</v>
      </c>
      <c r="BK23" s="48" t="s">
        <v>44</v>
      </c>
      <c r="BL23" s="49">
        <v>2</v>
      </c>
      <c r="BM23" s="50" t="s">
        <v>128</v>
      </c>
      <c r="BN23" s="49">
        <v>0</v>
      </c>
      <c r="BO23" s="50" t="s">
        <v>129</v>
      </c>
      <c r="BP23" s="49">
        <v>1</v>
      </c>
      <c r="BQ23" s="61" t="s">
        <v>132</v>
      </c>
      <c r="BR23" s="62">
        <v>0</v>
      </c>
      <c r="BS23" s="65" t="s">
        <v>127</v>
      </c>
      <c r="BT23" s="66">
        <v>3</v>
      </c>
      <c r="BU23" s="179">
        <f t="shared" si="4"/>
        <v>9.1</v>
      </c>
    </row>
    <row r="24" spans="1:122" x14ac:dyDescent="0.25">
      <c r="A24" s="2" t="s">
        <v>117</v>
      </c>
      <c r="B24" s="58" t="s">
        <v>101</v>
      </c>
      <c r="C24" s="58" t="s">
        <v>87</v>
      </c>
      <c r="D24" s="145" t="s">
        <v>4</v>
      </c>
      <c r="E24" s="60" t="s">
        <v>68</v>
      </c>
      <c r="F24" s="89" t="s">
        <v>126</v>
      </c>
      <c r="G24" s="34">
        <v>3</v>
      </c>
      <c r="H24" s="158">
        <v>54.1</v>
      </c>
      <c r="J24" s="158"/>
      <c r="K24" s="192"/>
      <c r="L24" s="110">
        <v>3</v>
      </c>
      <c r="M24" s="95">
        <f t="shared" si="0"/>
        <v>6</v>
      </c>
      <c r="N24" s="96"/>
      <c r="O24" s="267" t="s">
        <v>200</v>
      </c>
      <c r="P24" s="4">
        <v>2</v>
      </c>
      <c r="Q24" s="43" t="s">
        <v>13</v>
      </c>
      <c r="R24" s="44">
        <v>1</v>
      </c>
      <c r="S24" s="43" t="s">
        <v>54</v>
      </c>
      <c r="T24" s="45">
        <v>3</v>
      </c>
      <c r="U24" s="43" t="s">
        <v>28</v>
      </c>
      <c r="V24" s="44">
        <v>2</v>
      </c>
      <c r="W24" s="274">
        <f t="shared" si="2"/>
        <v>5</v>
      </c>
      <c r="X24" s="228" t="s">
        <v>65</v>
      </c>
      <c r="Y24" s="4">
        <v>1</v>
      </c>
      <c r="Z24" s="43" t="s">
        <v>18</v>
      </c>
      <c r="AA24" s="45">
        <v>2</v>
      </c>
      <c r="AB24" s="43" t="s">
        <v>56</v>
      </c>
      <c r="AC24" s="44">
        <v>2</v>
      </c>
      <c r="AD24" s="43" t="s">
        <v>57</v>
      </c>
      <c r="AE24" s="44">
        <v>0</v>
      </c>
      <c r="AF24" s="43" t="s">
        <v>64</v>
      </c>
      <c r="AG24" s="44">
        <v>0</v>
      </c>
      <c r="AH24" s="43" t="s">
        <v>78</v>
      </c>
      <c r="AI24" s="44">
        <v>2</v>
      </c>
      <c r="AJ24" s="43" t="s">
        <v>239</v>
      </c>
      <c r="AK24" s="44">
        <v>1</v>
      </c>
      <c r="AL24" s="43" t="s">
        <v>34</v>
      </c>
      <c r="AM24" s="44">
        <v>1</v>
      </c>
      <c r="AN24" s="43" t="s">
        <v>35</v>
      </c>
      <c r="AO24" s="44">
        <v>0</v>
      </c>
      <c r="AP24" s="43" t="s">
        <v>81</v>
      </c>
      <c r="AQ24" s="44">
        <v>0</v>
      </c>
      <c r="AR24" s="171">
        <f t="shared" si="3"/>
        <v>8.5</v>
      </c>
      <c r="AS24" s="177">
        <f t="shared" si="1"/>
        <v>13.5</v>
      </c>
      <c r="AT24" s="47" t="s">
        <v>13</v>
      </c>
      <c r="AU24" s="44">
        <v>0</v>
      </c>
      <c r="AV24" s="43" t="s">
        <v>56</v>
      </c>
      <c r="AW24" s="44">
        <v>2</v>
      </c>
      <c r="AX24" s="43" t="s">
        <v>57</v>
      </c>
      <c r="AY24" s="44">
        <v>0</v>
      </c>
      <c r="AZ24" s="43" t="s">
        <v>64</v>
      </c>
      <c r="BA24" s="44">
        <v>0</v>
      </c>
      <c r="BB24" s="46" t="s">
        <v>65</v>
      </c>
      <c r="BC24" s="43" t="s">
        <v>78</v>
      </c>
      <c r="BD24" s="44">
        <v>2</v>
      </c>
      <c r="BE24" s="43" t="s">
        <v>34</v>
      </c>
      <c r="BF24" s="44">
        <v>1</v>
      </c>
      <c r="BG24" s="43" t="s">
        <v>35</v>
      </c>
      <c r="BH24" s="44">
        <v>0</v>
      </c>
      <c r="BI24" s="43" t="s">
        <v>81</v>
      </c>
      <c r="BJ24" s="44">
        <v>0</v>
      </c>
      <c r="BK24" s="48" t="s">
        <v>45</v>
      </c>
      <c r="BL24" s="49">
        <v>1</v>
      </c>
      <c r="BM24" s="50">
        <v>1</v>
      </c>
      <c r="BN24" s="49">
        <v>3</v>
      </c>
      <c r="BO24" s="50">
        <v>1</v>
      </c>
      <c r="BP24" s="49">
        <v>3</v>
      </c>
      <c r="BQ24" s="61" t="s">
        <v>129</v>
      </c>
      <c r="BR24" s="62">
        <v>3</v>
      </c>
      <c r="BS24" s="65" t="s">
        <v>131</v>
      </c>
      <c r="BT24" s="66">
        <v>0</v>
      </c>
      <c r="BU24" s="179">
        <f t="shared" si="4"/>
        <v>8.25</v>
      </c>
    </row>
    <row r="25" spans="1:122" x14ac:dyDescent="0.25">
      <c r="A25" s="58" t="s">
        <v>114</v>
      </c>
      <c r="B25" s="58" t="s">
        <v>98</v>
      </c>
      <c r="C25" s="58" t="s">
        <v>84</v>
      </c>
      <c r="D25" s="145" t="s">
        <v>4</v>
      </c>
      <c r="E25" s="60" t="s">
        <v>68</v>
      </c>
      <c r="F25" s="89" t="s">
        <v>126</v>
      </c>
      <c r="G25" s="34">
        <v>3</v>
      </c>
      <c r="H25" s="158">
        <v>97.3</v>
      </c>
      <c r="J25" s="158"/>
      <c r="K25" s="192"/>
      <c r="L25" s="110">
        <v>4</v>
      </c>
      <c r="M25" s="95">
        <f t="shared" si="0"/>
        <v>7</v>
      </c>
      <c r="N25" s="96"/>
      <c r="O25" s="267" t="s">
        <v>200</v>
      </c>
      <c r="P25" s="4">
        <v>2</v>
      </c>
      <c r="Q25" s="43" t="s">
        <v>12</v>
      </c>
      <c r="R25" s="44">
        <v>3</v>
      </c>
      <c r="S25" s="43" t="s">
        <v>54</v>
      </c>
      <c r="T25" s="45">
        <v>3</v>
      </c>
      <c r="U25" s="43" t="s">
        <v>28</v>
      </c>
      <c r="V25" s="44">
        <v>2</v>
      </c>
      <c r="W25" s="274">
        <f t="shared" si="2"/>
        <v>7</v>
      </c>
      <c r="X25" s="228" t="s">
        <v>77</v>
      </c>
      <c r="Y25" s="4">
        <v>0</v>
      </c>
      <c r="Z25" s="43" t="s">
        <v>18</v>
      </c>
      <c r="AA25" s="45">
        <v>2</v>
      </c>
      <c r="AB25" s="43" t="s">
        <v>57</v>
      </c>
      <c r="AC25" s="44">
        <v>0</v>
      </c>
      <c r="AD25" s="43" t="s">
        <v>57</v>
      </c>
      <c r="AE25" s="44">
        <v>0</v>
      </c>
      <c r="AF25" s="43" t="s">
        <v>64</v>
      </c>
      <c r="AG25" s="44">
        <v>0</v>
      </c>
      <c r="AH25" s="43" t="s">
        <v>65</v>
      </c>
      <c r="AI25" s="44">
        <v>1</v>
      </c>
      <c r="AJ25" s="43" t="s">
        <v>239</v>
      </c>
      <c r="AK25" s="44">
        <v>1</v>
      </c>
      <c r="AL25" s="43" t="s">
        <v>36</v>
      </c>
      <c r="AM25" s="44">
        <v>2</v>
      </c>
      <c r="AN25" s="43" t="s">
        <v>35</v>
      </c>
      <c r="AO25" s="44">
        <v>0</v>
      </c>
      <c r="AP25" s="43" t="s">
        <v>81</v>
      </c>
      <c r="AQ25" s="44">
        <v>0</v>
      </c>
      <c r="AR25" s="171">
        <f t="shared" si="3"/>
        <v>6</v>
      </c>
      <c r="AS25" s="177">
        <f t="shared" si="1"/>
        <v>13</v>
      </c>
      <c r="AT25" s="47" t="s">
        <v>12</v>
      </c>
      <c r="AU25" s="44">
        <v>0</v>
      </c>
      <c r="AV25" s="43" t="s">
        <v>57</v>
      </c>
      <c r="AW25" s="44">
        <v>0</v>
      </c>
      <c r="AX25" s="43" t="s">
        <v>57</v>
      </c>
      <c r="AY25" s="44">
        <v>0</v>
      </c>
      <c r="AZ25" s="43" t="s">
        <v>64</v>
      </c>
      <c r="BA25" s="44">
        <v>0</v>
      </c>
      <c r="BB25" s="46" t="s">
        <v>83</v>
      </c>
      <c r="BC25" s="43" t="s">
        <v>65</v>
      </c>
      <c r="BD25" s="44">
        <v>1</v>
      </c>
      <c r="BE25" s="43" t="s">
        <v>36</v>
      </c>
      <c r="BF25" s="44">
        <v>2</v>
      </c>
      <c r="BG25" s="43" t="s">
        <v>35</v>
      </c>
      <c r="BH25" s="44">
        <v>0</v>
      </c>
      <c r="BI25" s="43" t="s">
        <v>81</v>
      </c>
      <c r="BJ25" s="44">
        <v>0</v>
      </c>
      <c r="BK25" s="48" t="s">
        <v>44</v>
      </c>
      <c r="BL25" s="49">
        <v>2</v>
      </c>
      <c r="BM25" s="50">
        <v>1</v>
      </c>
      <c r="BN25" s="49">
        <v>3</v>
      </c>
      <c r="BO25" s="55" t="s">
        <v>129</v>
      </c>
      <c r="BP25" s="49">
        <v>1</v>
      </c>
      <c r="BQ25" s="61" t="s">
        <v>132</v>
      </c>
      <c r="BR25" s="62">
        <v>0</v>
      </c>
      <c r="BS25" s="65" t="s">
        <v>127</v>
      </c>
      <c r="BT25" s="66">
        <v>3</v>
      </c>
      <c r="BU25" s="179">
        <f t="shared" si="4"/>
        <v>6.75</v>
      </c>
    </row>
    <row r="26" spans="1:122" x14ac:dyDescent="0.25">
      <c r="A26" s="2" t="s">
        <v>133</v>
      </c>
      <c r="B26" s="58" t="s">
        <v>108</v>
      </c>
      <c r="C26" s="58" t="s">
        <v>93</v>
      </c>
      <c r="D26" s="145" t="s">
        <v>4</v>
      </c>
      <c r="E26" s="60" t="s">
        <v>68</v>
      </c>
      <c r="F26" s="89" t="s">
        <v>126</v>
      </c>
      <c r="G26" s="34">
        <v>3</v>
      </c>
      <c r="H26" s="158">
        <v>24.5</v>
      </c>
      <c r="J26" s="158"/>
      <c r="K26" s="192"/>
      <c r="L26" s="109">
        <v>1</v>
      </c>
      <c r="M26" s="95">
        <f t="shared" si="0"/>
        <v>4</v>
      </c>
      <c r="N26" s="96"/>
      <c r="O26" s="267" t="s">
        <v>58</v>
      </c>
      <c r="P26" s="4">
        <v>1</v>
      </c>
      <c r="Q26" s="43" t="s">
        <v>12</v>
      </c>
      <c r="R26" s="44">
        <v>3</v>
      </c>
      <c r="S26" s="43" t="s">
        <v>54</v>
      </c>
      <c r="T26" s="45">
        <v>3</v>
      </c>
      <c r="U26" s="43" t="s">
        <v>28</v>
      </c>
      <c r="V26" s="44">
        <v>2</v>
      </c>
      <c r="W26" s="274">
        <f t="shared" si="2"/>
        <v>6</v>
      </c>
      <c r="X26" s="228" t="s">
        <v>65</v>
      </c>
      <c r="Y26" s="4">
        <v>1</v>
      </c>
      <c r="Z26" s="43" t="s">
        <v>23</v>
      </c>
      <c r="AA26" s="45">
        <v>1</v>
      </c>
      <c r="AB26" s="43" t="s">
        <v>57</v>
      </c>
      <c r="AC26" s="44">
        <v>0</v>
      </c>
      <c r="AD26" s="43" t="s">
        <v>57</v>
      </c>
      <c r="AE26" s="44">
        <v>0</v>
      </c>
      <c r="AF26" s="43" t="s">
        <v>61</v>
      </c>
      <c r="AG26" s="44">
        <v>1</v>
      </c>
      <c r="AH26" s="43" t="s">
        <v>65</v>
      </c>
      <c r="AI26" s="44">
        <v>1</v>
      </c>
      <c r="AJ26" s="43" t="s">
        <v>239</v>
      </c>
      <c r="AK26" s="44">
        <v>1</v>
      </c>
      <c r="AL26" s="43" t="s">
        <v>36</v>
      </c>
      <c r="AM26" s="44">
        <v>2</v>
      </c>
      <c r="AN26" s="43" t="s">
        <v>34</v>
      </c>
      <c r="AO26" s="44">
        <v>1</v>
      </c>
      <c r="AP26" s="43" t="s">
        <v>81</v>
      </c>
      <c r="AQ26" s="44">
        <v>0</v>
      </c>
      <c r="AR26" s="171">
        <f t="shared" si="3"/>
        <v>6.5</v>
      </c>
      <c r="AS26" s="177">
        <f t="shared" si="1"/>
        <v>12.5</v>
      </c>
      <c r="AT26" s="47" t="s">
        <v>12</v>
      </c>
      <c r="AU26" s="44">
        <v>0</v>
      </c>
      <c r="AV26" s="43" t="s">
        <v>57</v>
      </c>
      <c r="AW26" s="44">
        <v>0</v>
      </c>
      <c r="AX26" s="43" t="s">
        <v>57</v>
      </c>
      <c r="AY26" s="44">
        <v>0</v>
      </c>
      <c r="AZ26" s="43" t="s">
        <v>61</v>
      </c>
      <c r="BA26" s="44">
        <v>1</v>
      </c>
      <c r="BB26" s="46"/>
      <c r="BC26" s="43" t="s">
        <v>65</v>
      </c>
      <c r="BD26" s="44">
        <v>1</v>
      </c>
      <c r="BE26" s="43" t="s">
        <v>36</v>
      </c>
      <c r="BF26" s="44">
        <v>2</v>
      </c>
      <c r="BG26" s="43" t="s">
        <v>34</v>
      </c>
      <c r="BH26" s="44">
        <v>1</v>
      </c>
      <c r="BI26" s="43" t="s">
        <v>81</v>
      </c>
      <c r="BJ26" s="44">
        <v>0</v>
      </c>
      <c r="BK26" s="48" t="s">
        <v>45</v>
      </c>
      <c r="BL26" s="49">
        <v>1</v>
      </c>
      <c r="BM26" s="50" t="s">
        <v>128</v>
      </c>
      <c r="BN26" s="49">
        <v>0</v>
      </c>
      <c r="BO26" s="50" t="s">
        <v>131</v>
      </c>
      <c r="BP26" s="49">
        <v>0</v>
      </c>
      <c r="BQ26" s="61" t="s">
        <v>132</v>
      </c>
      <c r="BR26" s="62">
        <v>0</v>
      </c>
      <c r="BS26" s="61" t="s">
        <v>130</v>
      </c>
      <c r="BT26" s="62">
        <v>2</v>
      </c>
      <c r="BU26" s="179">
        <f t="shared" si="4"/>
        <v>6.5</v>
      </c>
    </row>
    <row r="27" spans="1:122" s="113" customFormat="1" x14ac:dyDescent="0.25">
      <c r="A27" s="59" t="s">
        <v>134</v>
      </c>
      <c r="B27" s="58" t="s">
        <v>110</v>
      </c>
      <c r="C27" s="58" t="s">
        <v>95</v>
      </c>
      <c r="D27" s="145" t="s">
        <v>1</v>
      </c>
      <c r="E27" s="60" t="s">
        <v>69</v>
      </c>
      <c r="F27" s="89" t="s">
        <v>7</v>
      </c>
      <c r="G27" s="34">
        <v>2</v>
      </c>
      <c r="H27" s="158">
        <v>19.899999999999999</v>
      </c>
      <c r="I27" s="191"/>
      <c r="J27" s="158"/>
      <c r="K27" s="192"/>
      <c r="L27" s="109">
        <v>1</v>
      </c>
      <c r="M27" s="95">
        <f t="shared" si="0"/>
        <v>3</v>
      </c>
      <c r="N27" s="96"/>
      <c r="O27" s="267" t="s">
        <v>198</v>
      </c>
      <c r="P27" s="4">
        <v>0</v>
      </c>
      <c r="Q27" s="43" t="s">
        <v>15</v>
      </c>
      <c r="R27" s="44">
        <v>0</v>
      </c>
      <c r="S27" s="43" t="s">
        <v>52</v>
      </c>
      <c r="T27" s="45">
        <v>1</v>
      </c>
      <c r="U27" s="43" t="s">
        <v>28</v>
      </c>
      <c r="V27" s="44">
        <v>2</v>
      </c>
      <c r="W27" s="274">
        <f t="shared" si="2"/>
        <v>2</v>
      </c>
      <c r="X27" s="228" t="s">
        <v>77</v>
      </c>
      <c r="Y27" s="4">
        <v>0</v>
      </c>
      <c r="Z27" s="43" t="s">
        <v>18</v>
      </c>
      <c r="AA27" s="45">
        <v>2</v>
      </c>
      <c r="AB27" s="43" t="s">
        <v>57</v>
      </c>
      <c r="AC27" s="44">
        <v>0</v>
      </c>
      <c r="AD27" s="43" t="s">
        <v>56</v>
      </c>
      <c r="AE27" s="44">
        <v>2</v>
      </c>
      <c r="AF27" s="43" t="s">
        <v>64</v>
      </c>
      <c r="AG27" s="44">
        <v>0</v>
      </c>
      <c r="AH27" s="43" t="s">
        <v>78</v>
      </c>
      <c r="AI27" s="44">
        <v>2</v>
      </c>
      <c r="AJ27" s="43" t="s">
        <v>239</v>
      </c>
      <c r="AK27" s="44">
        <v>1</v>
      </c>
      <c r="AL27" s="43" t="s">
        <v>35</v>
      </c>
      <c r="AM27" s="44">
        <v>0</v>
      </c>
      <c r="AN27" s="43" t="s">
        <v>35</v>
      </c>
      <c r="AO27" s="44">
        <v>0</v>
      </c>
      <c r="AP27" s="43" t="s">
        <v>38</v>
      </c>
      <c r="AQ27" s="44">
        <v>1</v>
      </c>
      <c r="AR27" s="171">
        <f t="shared" si="3"/>
        <v>7</v>
      </c>
      <c r="AS27" s="177">
        <f t="shared" si="1"/>
        <v>9</v>
      </c>
      <c r="AT27" s="47" t="s">
        <v>15</v>
      </c>
      <c r="AU27" s="44">
        <v>0</v>
      </c>
      <c r="AV27" s="43" t="s">
        <v>57</v>
      </c>
      <c r="AW27" s="44">
        <v>0</v>
      </c>
      <c r="AX27" s="43" t="s">
        <v>56</v>
      </c>
      <c r="AY27" s="44">
        <v>2</v>
      </c>
      <c r="AZ27" s="43" t="s">
        <v>64</v>
      </c>
      <c r="BA27" s="44">
        <v>0</v>
      </c>
      <c r="BB27" s="46"/>
      <c r="BC27" s="43" t="s">
        <v>78</v>
      </c>
      <c r="BD27" s="44">
        <v>2</v>
      </c>
      <c r="BE27" s="43" t="s">
        <v>35</v>
      </c>
      <c r="BF27" s="44">
        <v>0</v>
      </c>
      <c r="BG27" s="43" t="s">
        <v>35</v>
      </c>
      <c r="BH27" s="44">
        <v>0</v>
      </c>
      <c r="BI27" s="43" t="s">
        <v>38</v>
      </c>
      <c r="BJ27" s="44">
        <v>1</v>
      </c>
      <c r="BK27" s="48" t="s">
        <v>46</v>
      </c>
      <c r="BL27" s="49">
        <v>0</v>
      </c>
      <c r="BM27" s="50">
        <v>1</v>
      </c>
      <c r="BN27" s="49">
        <v>3</v>
      </c>
      <c r="BO27" s="50" t="s">
        <v>235</v>
      </c>
      <c r="BP27" s="49">
        <v>3</v>
      </c>
      <c r="BQ27" s="61" t="s">
        <v>132</v>
      </c>
      <c r="BR27" s="62">
        <v>0</v>
      </c>
      <c r="BS27" s="61" t="s">
        <v>129</v>
      </c>
      <c r="BT27" s="62">
        <v>1</v>
      </c>
      <c r="BU27" s="179">
        <f>(AU27*AU49)+(AW27*AW$13)+(AY27*AY$13)+(BA27*BA$13)+(BD27*BD$13)+(BF27*BF$13)+(BH27*BH$13)+(BJ27*BJ$13)+(BL27*BL$13)+(BN27*BN$13)+(BP27*BP$13)+(BR27*BR$13)+(BT27*BT$13)</f>
        <v>5.85</v>
      </c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G27" s="58"/>
      <c r="CH27" s="58"/>
      <c r="CI27" s="58"/>
      <c r="CJ27" s="58"/>
      <c r="CK27" s="58"/>
      <c r="CL27" s="58"/>
      <c r="CM27" s="58"/>
      <c r="CN27" s="58"/>
      <c r="CO27" s="58"/>
      <c r="CP27" s="58"/>
      <c r="CQ27" s="58"/>
      <c r="CR27" s="58"/>
      <c r="CS27" s="58"/>
      <c r="CT27" s="58"/>
      <c r="CU27" s="58"/>
      <c r="CV27" s="58"/>
      <c r="CW27" s="58"/>
      <c r="CX27" s="58"/>
      <c r="CY27" s="58"/>
      <c r="CZ27" s="58"/>
      <c r="DA27" s="58"/>
      <c r="DB27" s="58"/>
      <c r="DC27" s="58"/>
      <c r="DD27" s="58"/>
      <c r="DE27" s="58"/>
      <c r="DF27" s="58"/>
      <c r="DG27" s="58"/>
      <c r="DH27" s="58"/>
      <c r="DI27" s="58"/>
      <c r="DJ27" s="58"/>
      <c r="DK27" s="58"/>
      <c r="DL27" s="58"/>
      <c r="DM27" s="58"/>
      <c r="DN27" s="58"/>
      <c r="DO27" s="58"/>
      <c r="DP27" s="58"/>
      <c r="DQ27" s="58"/>
      <c r="DR27" s="58"/>
    </row>
    <row r="28" spans="1:122" s="113" customFormat="1" x14ac:dyDescent="0.25">
      <c r="A28" s="59" t="s">
        <v>136</v>
      </c>
      <c r="B28" s="58" t="s">
        <v>113</v>
      </c>
      <c r="C28" s="58" t="s">
        <v>226</v>
      </c>
      <c r="D28" s="145" t="s">
        <v>121</v>
      </c>
      <c r="E28" s="60" t="s">
        <v>69</v>
      </c>
      <c r="F28" s="89" t="s">
        <v>126</v>
      </c>
      <c r="G28" s="34">
        <v>2</v>
      </c>
      <c r="H28" s="158">
        <v>12.5</v>
      </c>
      <c r="I28" s="191">
        <v>10.8</v>
      </c>
      <c r="J28" s="158"/>
      <c r="K28" s="192"/>
      <c r="L28" s="109">
        <v>1</v>
      </c>
      <c r="M28" s="95">
        <f t="shared" si="0"/>
        <v>3</v>
      </c>
      <c r="N28" s="96"/>
      <c r="O28" s="267" t="s">
        <v>200</v>
      </c>
      <c r="P28" s="4">
        <v>2</v>
      </c>
      <c r="Q28" s="63" t="s">
        <v>138</v>
      </c>
      <c r="R28" s="44">
        <v>3</v>
      </c>
      <c r="S28" s="43" t="s">
        <v>51</v>
      </c>
      <c r="T28" s="45">
        <v>2</v>
      </c>
      <c r="U28" s="43" t="s">
        <v>28</v>
      </c>
      <c r="V28" s="44">
        <v>2</v>
      </c>
      <c r="W28" s="274">
        <f t="shared" si="2"/>
        <v>7</v>
      </c>
      <c r="X28" s="228" t="s">
        <v>78</v>
      </c>
      <c r="Y28" s="4">
        <v>2</v>
      </c>
      <c r="Z28" s="43" t="s">
        <v>20</v>
      </c>
      <c r="AA28" s="45">
        <v>2</v>
      </c>
      <c r="AB28" s="43" t="s">
        <v>56</v>
      </c>
      <c r="AC28" s="44">
        <v>2</v>
      </c>
      <c r="AD28" s="43" t="s">
        <v>58</v>
      </c>
      <c r="AE28" s="44">
        <v>1</v>
      </c>
      <c r="AF28" s="43" t="s">
        <v>61</v>
      </c>
      <c r="AG28" s="44">
        <v>1</v>
      </c>
      <c r="AH28" s="43" t="s">
        <v>65</v>
      </c>
      <c r="AI28" s="44">
        <v>1</v>
      </c>
      <c r="AJ28" s="43" t="s">
        <v>239</v>
      </c>
      <c r="AK28" s="44">
        <v>1</v>
      </c>
      <c r="AL28" s="43" t="s">
        <v>34</v>
      </c>
      <c r="AM28" s="44">
        <v>1</v>
      </c>
      <c r="AN28" s="43" t="s">
        <v>35</v>
      </c>
      <c r="AO28" s="44">
        <v>0</v>
      </c>
      <c r="AP28" s="43" t="s">
        <v>81</v>
      </c>
      <c r="AQ28" s="44">
        <v>0</v>
      </c>
      <c r="AR28" s="171">
        <f t="shared" si="3"/>
        <v>10</v>
      </c>
      <c r="AS28" s="177">
        <f t="shared" si="1"/>
        <v>17</v>
      </c>
      <c r="AT28" s="64" t="s">
        <v>138</v>
      </c>
      <c r="AU28" s="44">
        <v>0</v>
      </c>
      <c r="AV28" s="43" t="s">
        <v>56</v>
      </c>
      <c r="AW28" s="44">
        <v>2</v>
      </c>
      <c r="AX28" s="43" t="s">
        <v>58</v>
      </c>
      <c r="AY28" s="44">
        <v>1</v>
      </c>
      <c r="AZ28" s="43" t="s">
        <v>61</v>
      </c>
      <c r="BA28" s="44">
        <v>1</v>
      </c>
      <c r="BB28" s="46"/>
      <c r="BC28" s="43" t="s">
        <v>65</v>
      </c>
      <c r="BD28" s="44">
        <v>1</v>
      </c>
      <c r="BE28" s="43" t="s">
        <v>34</v>
      </c>
      <c r="BF28" s="44">
        <v>1</v>
      </c>
      <c r="BG28" s="43" t="s">
        <v>35</v>
      </c>
      <c r="BH28" s="44">
        <v>0</v>
      </c>
      <c r="BI28" s="43" t="s">
        <v>81</v>
      </c>
      <c r="BJ28" s="44">
        <v>0</v>
      </c>
      <c r="BK28" s="48" t="s">
        <v>45</v>
      </c>
      <c r="BL28" s="49">
        <v>1</v>
      </c>
      <c r="BM28" s="50">
        <v>1</v>
      </c>
      <c r="BN28" s="49">
        <v>3</v>
      </c>
      <c r="BO28" s="50">
        <v>1</v>
      </c>
      <c r="BP28" s="49">
        <v>3</v>
      </c>
      <c r="BQ28" s="61" t="s">
        <v>127</v>
      </c>
      <c r="BR28" s="62">
        <v>1</v>
      </c>
      <c r="BS28" s="61" t="s">
        <v>131</v>
      </c>
      <c r="BT28" s="62">
        <v>0</v>
      </c>
      <c r="BU28" s="179">
        <f>(AU28*AU27)+(AW28*AW$13)+(AY28*AY$13)+(BA28*BA$13)+(BD28*BD$13)+(BF28*BF$13)+(BH28*BH$13)+(BJ28*BJ$13)+(BL28*BL$13)+(BN28*BN$13)+(BP28*BP$13)+(BR28*BR$13)+(BT28*BT$13)</f>
        <v>8.75</v>
      </c>
      <c r="BV28" s="58"/>
      <c r="BW28" s="58"/>
      <c r="BX28" s="58"/>
      <c r="BY28" s="58"/>
      <c r="BZ28" s="58"/>
      <c r="CA28" s="58"/>
      <c r="CB28" s="58"/>
      <c r="CC28" s="58"/>
      <c r="CD28" s="58"/>
      <c r="CE28" s="58"/>
      <c r="CF28" s="58"/>
      <c r="CG28" s="58"/>
      <c r="CH28" s="58"/>
      <c r="CI28" s="58"/>
      <c r="CJ28" s="58"/>
      <c r="CK28" s="58"/>
      <c r="CL28" s="58"/>
      <c r="CM28" s="58"/>
      <c r="CN28" s="58"/>
      <c r="CO28" s="58"/>
      <c r="CP28" s="58"/>
      <c r="CQ28" s="58"/>
      <c r="CR28" s="58"/>
      <c r="CS28" s="58"/>
      <c r="CT28" s="58"/>
      <c r="CU28" s="58"/>
      <c r="CV28" s="58"/>
      <c r="CW28" s="58"/>
      <c r="CX28" s="58"/>
      <c r="CY28" s="58"/>
      <c r="CZ28" s="58"/>
      <c r="DA28" s="58"/>
      <c r="DB28" s="58"/>
      <c r="DC28" s="58"/>
      <c r="DD28" s="58"/>
      <c r="DE28" s="58"/>
      <c r="DF28" s="58"/>
      <c r="DG28" s="58"/>
      <c r="DH28" s="58"/>
      <c r="DI28" s="58"/>
      <c r="DJ28" s="58"/>
      <c r="DK28" s="58"/>
      <c r="DL28" s="58"/>
      <c r="DM28" s="58"/>
      <c r="DN28" s="58"/>
      <c r="DO28" s="58"/>
      <c r="DP28" s="58"/>
      <c r="DQ28" s="58"/>
      <c r="DR28" s="58"/>
    </row>
    <row r="29" spans="1:122" x14ac:dyDescent="0.25">
      <c r="A29" s="114" t="s">
        <v>134</v>
      </c>
      <c r="B29" s="127" t="s">
        <v>216</v>
      </c>
      <c r="C29" s="71" t="s">
        <v>217</v>
      </c>
      <c r="D29" s="257" t="s">
        <v>1</v>
      </c>
      <c r="E29" s="87"/>
      <c r="F29" s="129" t="s">
        <v>71</v>
      </c>
      <c r="G29" s="130">
        <v>0</v>
      </c>
      <c r="H29" s="193"/>
      <c r="I29" s="194"/>
      <c r="J29" s="261">
        <v>42.15</v>
      </c>
      <c r="K29" s="195">
        <v>39.6</v>
      </c>
      <c r="L29" s="133">
        <v>2</v>
      </c>
      <c r="M29" s="95">
        <f t="shared" si="0"/>
        <v>2</v>
      </c>
      <c r="N29" s="161"/>
      <c r="O29" s="268" t="s">
        <v>58</v>
      </c>
      <c r="P29" s="166">
        <v>1</v>
      </c>
      <c r="Q29" s="164" t="s">
        <v>12</v>
      </c>
      <c r="R29" s="163">
        <v>3</v>
      </c>
      <c r="S29" s="164"/>
      <c r="T29" s="165"/>
      <c r="U29" s="164" t="s">
        <v>26</v>
      </c>
      <c r="V29" s="163">
        <v>3</v>
      </c>
      <c r="W29" s="274">
        <f t="shared" si="2"/>
        <v>7</v>
      </c>
      <c r="X29" s="229" t="s">
        <v>77</v>
      </c>
      <c r="Y29" s="116">
        <v>0</v>
      </c>
      <c r="Z29" s="117" t="s">
        <v>18</v>
      </c>
      <c r="AA29" s="119">
        <v>2</v>
      </c>
      <c r="AB29" s="117" t="s">
        <v>56</v>
      </c>
      <c r="AC29" s="118">
        <v>2</v>
      </c>
      <c r="AD29" s="117" t="s">
        <v>56</v>
      </c>
      <c r="AE29" s="118">
        <v>2</v>
      </c>
      <c r="AF29" s="117" t="s">
        <v>62</v>
      </c>
      <c r="AG29" s="118">
        <v>2</v>
      </c>
      <c r="AH29" s="117" t="s">
        <v>65</v>
      </c>
      <c r="AI29" s="118">
        <v>1</v>
      </c>
      <c r="AJ29" s="43" t="s">
        <v>239</v>
      </c>
      <c r="AK29" s="44">
        <v>1</v>
      </c>
      <c r="AL29" s="117" t="s">
        <v>35</v>
      </c>
      <c r="AM29" s="118">
        <v>0</v>
      </c>
      <c r="AN29" s="117" t="s">
        <v>35</v>
      </c>
      <c r="AO29" s="118">
        <v>0</v>
      </c>
      <c r="AP29" s="117" t="s">
        <v>81</v>
      </c>
      <c r="AQ29" s="118">
        <v>0</v>
      </c>
      <c r="AR29" s="171">
        <f t="shared" si="3"/>
        <v>10</v>
      </c>
      <c r="AS29" s="177">
        <f t="shared" si="1"/>
        <v>17</v>
      </c>
      <c r="AT29" s="121" t="s">
        <v>12</v>
      </c>
      <c r="AU29" s="118">
        <v>0</v>
      </c>
      <c r="AV29" s="117" t="s">
        <v>56</v>
      </c>
      <c r="AW29" s="118">
        <v>2</v>
      </c>
      <c r="AX29" s="117" t="s">
        <v>56</v>
      </c>
      <c r="AY29" s="118">
        <v>2</v>
      </c>
      <c r="AZ29" s="117" t="s">
        <v>62</v>
      </c>
      <c r="BA29" s="118">
        <v>2</v>
      </c>
      <c r="BB29" s="120"/>
      <c r="BC29" s="117" t="s">
        <v>65</v>
      </c>
      <c r="BD29" s="118">
        <v>1</v>
      </c>
      <c r="BE29" s="117" t="s">
        <v>35</v>
      </c>
      <c r="BF29" s="118">
        <v>0</v>
      </c>
      <c r="BG29" s="117" t="s">
        <v>35</v>
      </c>
      <c r="BH29" s="118">
        <v>0</v>
      </c>
      <c r="BI29" s="117" t="s">
        <v>81</v>
      </c>
      <c r="BJ29" s="118">
        <v>0</v>
      </c>
      <c r="BK29" s="122" t="s">
        <v>45</v>
      </c>
      <c r="BL29" s="123">
        <v>2</v>
      </c>
      <c r="BM29" s="124">
        <v>1</v>
      </c>
      <c r="BN29" s="123">
        <v>3</v>
      </c>
      <c r="BO29" s="124" t="s">
        <v>235</v>
      </c>
      <c r="BP29" s="123">
        <v>3</v>
      </c>
      <c r="BQ29" s="122" t="s">
        <v>127</v>
      </c>
      <c r="BR29" s="125">
        <v>1</v>
      </c>
      <c r="BS29" s="122" t="s">
        <v>129</v>
      </c>
      <c r="BT29" s="123">
        <v>1</v>
      </c>
      <c r="BU29" s="181">
        <v>17</v>
      </c>
      <c r="BV29" s="113"/>
      <c r="BW29" s="113"/>
      <c r="BX29" s="113"/>
      <c r="BY29" s="113"/>
      <c r="BZ29" s="113"/>
      <c r="CA29" s="113"/>
      <c r="CB29" s="113"/>
      <c r="CC29" s="113"/>
      <c r="CD29" s="113"/>
      <c r="CE29" s="113"/>
      <c r="CF29" s="113"/>
      <c r="CG29" s="113"/>
      <c r="CH29" s="113"/>
      <c r="CI29" s="113"/>
      <c r="CJ29" s="113"/>
      <c r="CK29" s="113"/>
      <c r="CL29" s="113"/>
      <c r="CM29" s="113"/>
      <c r="CN29" s="113"/>
      <c r="CO29" s="113"/>
      <c r="CP29" s="113"/>
      <c r="CQ29" s="113"/>
      <c r="CR29" s="113"/>
      <c r="CS29" s="113"/>
      <c r="CT29" s="113"/>
      <c r="CU29" s="113"/>
      <c r="CV29" s="113"/>
      <c r="CW29" s="113"/>
      <c r="CX29" s="113"/>
      <c r="CY29" s="113"/>
      <c r="CZ29" s="113"/>
      <c r="DA29" s="113"/>
      <c r="DB29" s="113"/>
      <c r="DC29" s="113"/>
      <c r="DD29" s="113"/>
      <c r="DE29" s="113"/>
      <c r="DF29" s="113"/>
      <c r="DG29" s="113"/>
      <c r="DH29" s="113"/>
      <c r="DI29" s="113"/>
      <c r="DJ29" s="113"/>
      <c r="DK29" s="113"/>
      <c r="DL29" s="113"/>
      <c r="DM29" s="113"/>
      <c r="DN29" s="113"/>
      <c r="DO29" s="113"/>
      <c r="DP29" s="113"/>
      <c r="DQ29" s="113"/>
      <c r="DR29" s="113"/>
    </row>
    <row r="30" spans="1:122" x14ac:dyDescent="0.25">
      <c r="A30" s="58" t="s">
        <v>118</v>
      </c>
      <c r="B30" s="57" t="s">
        <v>156</v>
      </c>
      <c r="C30" s="57" t="s">
        <v>155</v>
      </c>
      <c r="D30" s="144" t="s">
        <v>1</v>
      </c>
      <c r="E30" s="41"/>
      <c r="F30" s="89" t="s">
        <v>7</v>
      </c>
      <c r="G30" s="34">
        <v>1</v>
      </c>
      <c r="H30" s="193"/>
      <c r="I30" s="194"/>
      <c r="J30" s="261">
        <v>56.52</v>
      </c>
      <c r="K30" s="195">
        <v>53.7</v>
      </c>
      <c r="L30" s="109">
        <v>3</v>
      </c>
      <c r="M30" s="95">
        <f t="shared" si="0"/>
        <v>4</v>
      </c>
      <c r="N30" s="96"/>
      <c r="O30" s="267" t="s">
        <v>58</v>
      </c>
      <c r="P30" s="4">
        <v>1</v>
      </c>
      <c r="Q30" s="43" t="s">
        <v>12</v>
      </c>
      <c r="R30" s="44">
        <v>3</v>
      </c>
      <c r="S30" s="43" t="s">
        <v>54</v>
      </c>
      <c r="T30" s="45">
        <v>3</v>
      </c>
      <c r="U30" s="43" t="s">
        <v>27</v>
      </c>
      <c r="V30" s="44">
        <v>2</v>
      </c>
      <c r="W30" s="274">
        <f t="shared" si="2"/>
        <v>6</v>
      </c>
      <c r="X30" s="228" t="s">
        <v>65</v>
      </c>
      <c r="Y30" s="4">
        <v>1</v>
      </c>
      <c r="Z30" s="43" t="s">
        <v>20</v>
      </c>
      <c r="AA30" s="45">
        <v>2</v>
      </c>
      <c r="AB30" s="43" t="s">
        <v>57</v>
      </c>
      <c r="AC30" s="44">
        <v>0</v>
      </c>
      <c r="AD30" s="43" t="s">
        <v>56</v>
      </c>
      <c r="AE30" s="44">
        <v>2</v>
      </c>
      <c r="AF30" s="43" t="s">
        <v>62</v>
      </c>
      <c r="AG30" s="44">
        <v>2</v>
      </c>
      <c r="AH30" s="43" t="s">
        <v>78</v>
      </c>
      <c r="AI30" s="44">
        <v>2</v>
      </c>
      <c r="AJ30" s="43" t="s">
        <v>239</v>
      </c>
      <c r="AK30" s="44">
        <v>1</v>
      </c>
      <c r="AL30" s="43" t="s">
        <v>34</v>
      </c>
      <c r="AM30" s="44">
        <v>1</v>
      </c>
      <c r="AN30" s="43" t="s">
        <v>36</v>
      </c>
      <c r="AO30" s="44">
        <v>2</v>
      </c>
      <c r="AP30" s="43" t="s">
        <v>81</v>
      </c>
      <c r="AQ30" s="44">
        <v>0</v>
      </c>
      <c r="AR30" s="171">
        <f t="shared" si="3"/>
        <v>10.5</v>
      </c>
      <c r="AS30" s="177">
        <f t="shared" si="1"/>
        <v>16.5</v>
      </c>
      <c r="AT30" s="47" t="s">
        <v>12</v>
      </c>
      <c r="AU30" s="44">
        <v>0</v>
      </c>
      <c r="AV30" s="43" t="s">
        <v>57</v>
      </c>
      <c r="AW30" s="44">
        <v>0</v>
      </c>
      <c r="AX30" s="43" t="s">
        <v>56</v>
      </c>
      <c r="AY30" s="44">
        <v>2</v>
      </c>
      <c r="AZ30" s="43" t="s">
        <v>62</v>
      </c>
      <c r="BA30" s="44">
        <v>2</v>
      </c>
      <c r="BB30" s="46"/>
      <c r="BC30" s="43" t="s">
        <v>78</v>
      </c>
      <c r="BD30" s="44">
        <v>2</v>
      </c>
      <c r="BE30" s="43" t="s">
        <v>34</v>
      </c>
      <c r="BF30" s="44">
        <v>1</v>
      </c>
      <c r="BG30" s="43" t="s">
        <v>36</v>
      </c>
      <c r="BH30" s="44">
        <v>2</v>
      </c>
      <c r="BI30" s="43" t="s">
        <v>81</v>
      </c>
      <c r="BJ30" s="44">
        <v>0</v>
      </c>
      <c r="BK30" s="48" t="s">
        <v>45</v>
      </c>
      <c r="BL30" s="49">
        <v>2</v>
      </c>
      <c r="BM30" s="50" t="s">
        <v>130</v>
      </c>
      <c r="BN30" s="49">
        <v>1</v>
      </c>
      <c r="BO30" s="50" t="s">
        <v>130</v>
      </c>
      <c r="BP30" s="49">
        <v>2</v>
      </c>
      <c r="BQ30" s="61" t="s">
        <v>127</v>
      </c>
      <c r="BR30" s="62">
        <v>1</v>
      </c>
      <c r="BS30" s="61" t="s">
        <v>129</v>
      </c>
      <c r="BT30" s="62">
        <v>1</v>
      </c>
      <c r="BU30" s="179">
        <f>(AU30*AU21)+(AW30*AW$13)+(AY30*AY$13)+(BA30*BA$13)+(BD30*BD$13)+(BF30*BF$13)+(BH30*BH$13)+(BJ30*BJ$13)+(BL30*BL$13)+(BN30*BN$13)+(BP30*BP$13)+(BR30*BR$13)+(BT30*BT$13)</f>
        <v>12.25</v>
      </c>
      <c r="BW30" s="113"/>
      <c r="BX30" s="113"/>
      <c r="BY30" s="113"/>
      <c r="BZ30" s="113"/>
      <c r="CA30" s="113"/>
      <c r="CB30" s="113"/>
      <c r="CC30" s="113"/>
      <c r="CD30" s="113"/>
      <c r="CE30" s="113"/>
      <c r="CF30" s="113"/>
      <c r="CG30" s="113"/>
      <c r="CH30" s="113"/>
      <c r="CI30" s="113"/>
      <c r="CJ30" s="113"/>
      <c r="CK30" s="113"/>
      <c r="CL30" s="113"/>
      <c r="CM30" s="113"/>
      <c r="CN30" s="113"/>
      <c r="CO30" s="113"/>
      <c r="CP30" s="113"/>
      <c r="CQ30" s="113"/>
      <c r="CR30" s="113"/>
      <c r="CS30" s="113"/>
      <c r="CT30" s="113"/>
      <c r="CU30" s="113"/>
      <c r="CV30" s="113"/>
      <c r="CW30" s="113"/>
      <c r="CX30" s="113"/>
      <c r="CY30" s="113"/>
      <c r="CZ30" s="113"/>
      <c r="DA30" s="113"/>
      <c r="DB30" s="113"/>
      <c r="DC30" s="113"/>
      <c r="DD30" s="113"/>
      <c r="DE30" s="113"/>
      <c r="DF30" s="113"/>
      <c r="DG30" s="113"/>
      <c r="DH30" s="113"/>
      <c r="DI30" s="113"/>
      <c r="DJ30" s="113"/>
      <c r="DK30" s="113"/>
      <c r="DL30" s="113"/>
      <c r="DM30" s="113"/>
      <c r="DN30" s="113"/>
      <c r="DO30" s="113"/>
      <c r="DP30" s="113"/>
      <c r="DQ30" s="113"/>
      <c r="DR30" s="113"/>
    </row>
    <row r="31" spans="1:122" x14ac:dyDescent="0.25">
      <c r="A31" s="58" t="s">
        <v>118</v>
      </c>
      <c r="B31" s="56" t="s">
        <v>157</v>
      </c>
      <c r="C31" s="56" t="s">
        <v>158</v>
      </c>
      <c r="D31" s="100" t="s">
        <v>1</v>
      </c>
      <c r="E31" s="87"/>
      <c r="F31" s="88" t="s">
        <v>71</v>
      </c>
      <c r="G31" s="131">
        <v>0</v>
      </c>
      <c r="H31" s="193"/>
      <c r="I31" s="194"/>
      <c r="J31" s="261">
        <v>29.1</v>
      </c>
      <c r="K31" s="195">
        <v>31.47</v>
      </c>
      <c r="L31" s="109">
        <v>2</v>
      </c>
      <c r="M31" s="95">
        <f t="shared" si="0"/>
        <v>2</v>
      </c>
      <c r="N31" s="96"/>
      <c r="O31" s="267" t="s">
        <v>58</v>
      </c>
      <c r="P31" s="4">
        <v>1</v>
      </c>
      <c r="Q31" s="43" t="s">
        <v>12</v>
      </c>
      <c r="R31" s="44">
        <v>3</v>
      </c>
      <c r="S31" s="43" t="s">
        <v>54</v>
      </c>
      <c r="T31" s="45">
        <v>3</v>
      </c>
      <c r="U31" s="43" t="s">
        <v>27</v>
      </c>
      <c r="V31" s="44">
        <v>2</v>
      </c>
      <c r="W31" s="274">
        <f t="shared" si="2"/>
        <v>6</v>
      </c>
      <c r="X31" s="228" t="s">
        <v>65</v>
      </c>
      <c r="Y31" s="4">
        <v>1</v>
      </c>
      <c r="Z31" s="43" t="s">
        <v>20</v>
      </c>
      <c r="AA31" s="45">
        <v>2</v>
      </c>
      <c r="AB31" s="43" t="s">
        <v>57</v>
      </c>
      <c r="AC31" s="44">
        <v>0</v>
      </c>
      <c r="AD31" s="43" t="s">
        <v>58</v>
      </c>
      <c r="AE31" s="44">
        <v>1</v>
      </c>
      <c r="AF31" s="43" t="s">
        <v>62</v>
      </c>
      <c r="AG31" s="44">
        <v>2</v>
      </c>
      <c r="AH31" s="43" t="s">
        <v>78</v>
      </c>
      <c r="AI31" s="44">
        <v>2</v>
      </c>
      <c r="AJ31" s="43" t="s">
        <v>239</v>
      </c>
      <c r="AK31" s="44">
        <v>1</v>
      </c>
      <c r="AL31" s="43" t="s">
        <v>36</v>
      </c>
      <c r="AM31" s="44">
        <v>2</v>
      </c>
      <c r="AN31" s="43" t="s">
        <v>34</v>
      </c>
      <c r="AO31" s="44">
        <v>1</v>
      </c>
      <c r="AP31" s="43" t="s">
        <v>81</v>
      </c>
      <c r="AQ31" s="44">
        <v>0</v>
      </c>
      <c r="AR31" s="171">
        <f t="shared" si="3"/>
        <v>10.5</v>
      </c>
      <c r="AS31" s="177">
        <f t="shared" si="1"/>
        <v>16.5</v>
      </c>
      <c r="AT31" s="47" t="s">
        <v>12</v>
      </c>
      <c r="AU31" s="44">
        <v>0</v>
      </c>
      <c r="AV31" s="43" t="s">
        <v>57</v>
      </c>
      <c r="AW31" s="44">
        <v>0</v>
      </c>
      <c r="AX31" s="43" t="s">
        <v>58</v>
      </c>
      <c r="AY31" s="44">
        <v>1</v>
      </c>
      <c r="AZ31" s="43" t="s">
        <v>62</v>
      </c>
      <c r="BA31" s="44">
        <v>2</v>
      </c>
      <c r="BB31" s="46"/>
      <c r="BC31" s="43" t="s">
        <v>78</v>
      </c>
      <c r="BD31" s="44">
        <v>2</v>
      </c>
      <c r="BE31" s="43" t="s">
        <v>36</v>
      </c>
      <c r="BF31" s="44">
        <v>2</v>
      </c>
      <c r="BG31" s="43" t="s">
        <v>34</v>
      </c>
      <c r="BH31" s="44">
        <v>1</v>
      </c>
      <c r="BI31" s="43" t="s">
        <v>81</v>
      </c>
      <c r="BJ31" s="44">
        <v>0</v>
      </c>
      <c r="BK31" s="48" t="s">
        <v>45</v>
      </c>
      <c r="BL31" s="49">
        <v>2</v>
      </c>
      <c r="BM31" s="50" t="s">
        <v>130</v>
      </c>
      <c r="BN31" s="49">
        <v>1</v>
      </c>
      <c r="BO31" s="50" t="s">
        <v>130</v>
      </c>
      <c r="BP31" s="49">
        <v>2</v>
      </c>
      <c r="BQ31" s="61">
        <v>1</v>
      </c>
      <c r="BR31" s="62">
        <v>1</v>
      </c>
      <c r="BS31" s="61" t="s">
        <v>129</v>
      </c>
      <c r="BT31" s="62">
        <v>1</v>
      </c>
      <c r="BU31" s="179">
        <f t="shared" ref="BU31:BU38" si="5">(AU31*AU30)+(AW31*AW$13)+(AY31*AY$13)+(BA31*BA$13)+(BD31*BD$13)+(BF31*BF$13)+(BH31*BH$13)+(BJ31*BJ$13)+(BL31*BL$13)+(BN31*BN$13)+(BP31*BP$13)+(BR31*BR$13)+(BT31*BT$13)</f>
        <v>11.25</v>
      </c>
    </row>
    <row r="32" spans="1:122" x14ac:dyDescent="0.25">
      <c r="A32" s="57" t="s">
        <v>175</v>
      </c>
      <c r="B32" s="56" t="s">
        <v>153</v>
      </c>
      <c r="C32" s="56" t="s">
        <v>154</v>
      </c>
      <c r="D32" s="100" t="s">
        <v>1</v>
      </c>
      <c r="E32" s="87"/>
      <c r="F32" s="88" t="s">
        <v>7</v>
      </c>
      <c r="G32" s="131">
        <v>1</v>
      </c>
      <c r="H32" s="193"/>
      <c r="I32" s="194"/>
      <c r="J32" s="261">
        <v>53.32</v>
      </c>
      <c r="K32" s="195">
        <v>49.41</v>
      </c>
      <c r="L32" s="109">
        <v>3</v>
      </c>
      <c r="M32" s="95">
        <f t="shared" si="0"/>
        <v>4</v>
      </c>
      <c r="N32" s="96"/>
      <c r="O32" s="267" t="s">
        <v>200</v>
      </c>
      <c r="P32" s="4">
        <v>2</v>
      </c>
      <c r="Q32" s="43" t="s">
        <v>9</v>
      </c>
      <c r="R32" s="44">
        <v>2</v>
      </c>
      <c r="S32" s="43" t="s">
        <v>51</v>
      </c>
      <c r="T32" s="45">
        <v>2</v>
      </c>
      <c r="U32" s="43" t="s">
        <v>28</v>
      </c>
      <c r="V32" s="44">
        <v>2</v>
      </c>
      <c r="W32" s="274">
        <f t="shared" si="2"/>
        <v>6</v>
      </c>
      <c r="X32" s="228" t="s">
        <v>65</v>
      </c>
      <c r="Y32" s="4">
        <v>1</v>
      </c>
      <c r="Z32" s="43" t="s">
        <v>23</v>
      </c>
      <c r="AA32" s="45">
        <v>2</v>
      </c>
      <c r="AB32" s="43" t="s">
        <v>58</v>
      </c>
      <c r="AC32" s="44">
        <v>1</v>
      </c>
      <c r="AD32" s="43" t="s">
        <v>58</v>
      </c>
      <c r="AE32" s="44">
        <v>1</v>
      </c>
      <c r="AF32" s="43" t="s">
        <v>61</v>
      </c>
      <c r="AG32" s="44">
        <v>1</v>
      </c>
      <c r="AH32" s="43" t="s">
        <v>167</v>
      </c>
      <c r="AI32" s="44">
        <v>3</v>
      </c>
      <c r="AJ32" s="43" t="s">
        <v>239</v>
      </c>
      <c r="AK32" s="44">
        <v>1</v>
      </c>
      <c r="AL32" s="43" t="s">
        <v>35</v>
      </c>
      <c r="AM32" s="44">
        <v>0</v>
      </c>
      <c r="AN32" s="43" t="s">
        <v>35</v>
      </c>
      <c r="AO32" s="44">
        <v>0</v>
      </c>
      <c r="AP32" s="43" t="s">
        <v>38</v>
      </c>
      <c r="AQ32" s="44">
        <v>1</v>
      </c>
      <c r="AR32" s="171">
        <f t="shared" si="3"/>
        <v>9.5</v>
      </c>
      <c r="AS32" s="177">
        <f t="shared" si="1"/>
        <v>15.5</v>
      </c>
      <c r="AT32" s="47" t="s">
        <v>9</v>
      </c>
      <c r="AU32" s="44">
        <v>2</v>
      </c>
      <c r="AV32" s="43" t="s">
        <v>58</v>
      </c>
      <c r="AW32" s="44">
        <v>1</v>
      </c>
      <c r="AX32" s="43" t="s">
        <v>58</v>
      </c>
      <c r="AY32" s="44">
        <v>1</v>
      </c>
      <c r="AZ32" s="43" t="s">
        <v>61</v>
      </c>
      <c r="BA32" s="44">
        <v>1</v>
      </c>
      <c r="BB32" s="46"/>
      <c r="BC32" s="43" t="s">
        <v>167</v>
      </c>
      <c r="BD32" s="44">
        <v>3</v>
      </c>
      <c r="BE32" s="43" t="s">
        <v>35</v>
      </c>
      <c r="BF32" s="44">
        <v>0</v>
      </c>
      <c r="BG32" s="43" t="s">
        <v>35</v>
      </c>
      <c r="BH32" s="44">
        <v>0</v>
      </c>
      <c r="BI32" s="43" t="s">
        <v>38</v>
      </c>
      <c r="BJ32" s="44">
        <v>1</v>
      </c>
      <c r="BK32" s="48" t="s">
        <v>45</v>
      </c>
      <c r="BL32" s="49">
        <v>2</v>
      </c>
      <c r="BM32" s="50">
        <v>1</v>
      </c>
      <c r="BN32" s="49">
        <v>3</v>
      </c>
      <c r="BO32" s="50">
        <v>1</v>
      </c>
      <c r="BP32" s="49">
        <v>3</v>
      </c>
      <c r="BQ32" s="61" t="s">
        <v>127</v>
      </c>
      <c r="BR32" s="62">
        <v>1</v>
      </c>
      <c r="BS32" s="61" t="s">
        <v>129</v>
      </c>
      <c r="BT32" s="62">
        <v>1</v>
      </c>
      <c r="BU32" s="179">
        <f t="shared" si="5"/>
        <v>10.1</v>
      </c>
      <c r="BW32" s="113"/>
      <c r="BX32" s="113"/>
      <c r="BY32" s="113"/>
      <c r="BZ32" s="113"/>
      <c r="CA32" s="113"/>
      <c r="CB32" s="113"/>
      <c r="CC32" s="113"/>
      <c r="CD32" s="113"/>
      <c r="CE32" s="113"/>
      <c r="CF32" s="113"/>
      <c r="CG32" s="113"/>
      <c r="CH32" s="113"/>
      <c r="CI32" s="113"/>
      <c r="CJ32" s="113"/>
      <c r="CK32" s="113"/>
      <c r="CL32" s="113"/>
      <c r="CM32" s="113"/>
      <c r="CN32" s="113"/>
      <c r="CO32" s="113"/>
      <c r="CP32" s="113"/>
      <c r="CQ32" s="113"/>
      <c r="CR32" s="113"/>
      <c r="CS32" s="113"/>
      <c r="CT32" s="113"/>
      <c r="CU32" s="113"/>
      <c r="CV32" s="113"/>
      <c r="CW32" s="113"/>
      <c r="CX32" s="113"/>
      <c r="CY32" s="113"/>
      <c r="CZ32" s="113"/>
      <c r="DA32" s="113"/>
      <c r="DB32" s="113"/>
      <c r="DC32" s="113"/>
      <c r="DD32" s="113"/>
      <c r="DE32" s="113"/>
      <c r="DF32" s="113"/>
      <c r="DG32" s="113"/>
      <c r="DH32" s="113"/>
      <c r="DI32" s="113"/>
      <c r="DJ32" s="113"/>
      <c r="DK32" s="113"/>
      <c r="DL32" s="113"/>
      <c r="DM32" s="113"/>
      <c r="DN32" s="113"/>
      <c r="DO32" s="113"/>
      <c r="DP32" s="113"/>
      <c r="DQ32" s="113"/>
      <c r="DR32" s="113"/>
    </row>
    <row r="33" spans="1:122" x14ac:dyDescent="0.25">
      <c r="A33" s="58" t="s">
        <v>114</v>
      </c>
      <c r="B33" s="3" t="s">
        <v>124</v>
      </c>
      <c r="C33" s="57" t="s">
        <v>125</v>
      </c>
      <c r="D33" s="144" t="s">
        <v>1</v>
      </c>
      <c r="E33" s="41" t="s">
        <v>68</v>
      </c>
      <c r="F33" s="89" t="s">
        <v>264</v>
      </c>
      <c r="G33" s="34">
        <v>3</v>
      </c>
      <c r="H33" s="193" t="s">
        <v>177</v>
      </c>
      <c r="I33" s="194"/>
      <c r="J33" s="193"/>
      <c r="K33" s="194"/>
      <c r="L33" s="109">
        <v>2</v>
      </c>
      <c r="M33" s="95">
        <f t="shared" si="0"/>
        <v>5</v>
      </c>
      <c r="N33" s="96"/>
      <c r="O33" s="267" t="s">
        <v>200</v>
      </c>
      <c r="P33" s="4">
        <v>2</v>
      </c>
      <c r="Q33" s="43" t="s">
        <v>9</v>
      </c>
      <c r="R33" s="44">
        <v>2</v>
      </c>
      <c r="S33" s="43" t="s">
        <v>54</v>
      </c>
      <c r="T33" s="45">
        <v>3</v>
      </c>
      <c r="U33" s="43" t="s">
        <v>27</v>
      </c>
      <c r="V33" s="44">
        <v>2</v>
      </c>
      <c r="W33" s="274">
        <f t="shared" si="2"/>
        <v>6</v>
      </c>
      <c r="X33" s="228" t="s">
        <v>65</v>
      </c>
      <c r="Y33" s="4">
        <v>1</v>
      </c>
      <c r="Z33" s="43" t="s">
        <v>18</v>
      </c>
      <c r="AA33" s="45">
        <v>2</v>
      </c>
      <c r="AB33" s="43" t="s">
        <v>57</v>
      </c>
      <c r="AC33" s="44">
        <v>0</v>
      </c>
      <c r="AD33" s="43" t="s">
        <v>56</v>
      </c>
      <c r="AE33" s="44">
        <v>2</v>
      </c>
      <c r="AF33" s="43" t="s">
        <v>62</v>
      </c>
      <c r="AG33" s="44">
        <v>2</v>
      </c>
      <c r="AH33" s="43" t="s">
        <v>77</v>
      </c>
      <c r="AI33" s="44">
        <v>0</v>
      </c>
      <c r="AJ33" s="43" t="s">
        <v>239</v>
      </c>
      <c r="AK33" s="44">
        <v>1</v>
      </c>
      <c r="AL33" s="43" t="s">
        <v>34</v>
      </c>
      <c r="AM33" s="44">
        <v>1</v>
      </c>
      <c r="AN33" s="43" t="s">
        <v>35</v>
      </c>
      <c r="AO33" s="44">
        <v>0</v>
      </c>
      <c r="AP33" s="43" t="s">
        <v>81</v>
      </c>
      <c r="AQ33" s="44">
        <v>0</v>
      </c>
      <c r="AR33" s="171">
        <f t="shared" si="3"/>
        <v>8.5</v>
      </c>
      <c r="AS33" s="177">
        <f t="shared" si="1"/>
        <v>14.5</v>
      </c>
      <c r="AT33" s="47" t="s">
        <v>9</v>
      </c>
      <c r="AU33" s="44">
        <v>1</v>
      </c>
      <c r="AV33" s="43" t="s">
        <v>57</v>
      </c>
      <c r="AW33" s="44">
        <v>0</v>
      </c>
      <c r="AX33" s="43" t="s">
        <v>56</v>
      </c>
      <c r="AY33" s="44">
        <v>2</v>
      </c>
      <c r="AZ33" s="43" t="s">
        <v>62</v>
      </c>
      <c r="BA33" s="44">
        <v>2</v>
      </c>
      <c r="BB33" s="46"/>
      <c r="BC33" s="43" t="s">
        <v>77</v>
      </c>
      <c r="BD33" s="44">
        <v>0</v>
      </c>
      <c r="BE33" s="43" t="s">
        <v>34</v>
      </c>
      <c r="BF33" s="44">
        <v>1</v>
      </c>
      <c r="BG33" s="43" t="s">
        <v>35</v>
      </c>
      <c r="BH33" s="44">
        <v>0</v>
      </c>
      <c r="BI33" s="43" t="s">
        <v>81</v>
      </c>
      <c r="BJ33" s="44">
        <v>0</v>
      </c>
      <c r="BK33" s="48" t="s">
        <v>44</v>
      </c>
      <c r="BL33" s="49">
        <v>0</v>
      </c>
      <c r="BM33" s="50">
        <v>1</v>
      </c>
      <c r="BN33" s="49">
        <v>3</v>
      </c>
      <c r="BO33" s="50" t="s">
        <v>129</v>
      </c>
      <c r="BP33" s="49">
        <v>1</v>
      </c>
      <c r="BQ33" s="61" t="s">
        <v>132</v>
      </c>
      <c r="BR33" s="62">
        <v>0</v>
      </c>
      <c r="BS33" s="61" t="s">
        <v>127</v>
      </c>
      <c r="BT33" s="62">
        <v>3</v>
      </c>
      <c r="BU33" s="179">
        <f t="shared" si="5"/>
        <v>8.75</v>
      </c>
    </row>
    <row r="34" spans="1:122" x14ac:dyDescent="0.25">
      <c r="A34" s="59" t="s">
        <v>137</v>
      </c>
      <c r="B34" s="56" t="s">
        <v>123</v>
      </c>
      <c r="C34" s="56" t="s">
        <v>122</v>
      </c>
      <c r="D34" s="100" t="s">
        <v>1</v>
      </c>
      <c r="E34" s="87"/>
      <c r="F34" s="88" t="s">
        <v>7</v>
      </c>
      <c r="G34" s="131">
        <v>1</v>
      </c>
      <c r="H34" s="193"/>
      <c r="I34" s="194">
        <v>16.899999999999999</v>
      </c>
      <c r="J34" s="261">
        <v>12.3</v>
      </c>
      <c r="K34" s="195">
        <v>20.92</v>
      </c>
      <c r="L34" s="109">
        <v>1</v>
      </c>
      <c r="M34" s="95">
        <f t="shared" si="0"/>
        <v>2</v>
      </c>
      <c r="N34" s="96"/>
      <c r="O34" s="267" t="s">
        <v>200</v>
      </c>
      <c r="P34" s="4">
        <v>2</v>
      </c>
      <c r="Q34" s="43" t="s">
        <v>14</v>
      </c>
      <c r="R34" s="44">
        <v>0</v>
      </c>
      <c r="S34" s="52" t="s">
        <v>184</v>
      </c>
      <c r="T34" s="45">
        <v>0</v>
      </c>
      <c r="U34" s="43" t="s">
        <v>31</v>
      </c>
      <c r="V34" s="44">
        <v>3</v>
      </c>
      <c r="W34" s="274">
        <f t="shared" si="2"/>
        <v>5</v>
      </c>
      <c r="X34" s="228" t="s">
        <v>65</v>
      </c>
      <c r="Y34" s="4">
        <v>1</v>
      </c>
      <c r="Z34" s="43" t="s">
        <v>18</v>
      </c>
      <c r="AA34" s="45">
        <v>2</v>
      </c>
      <c r="AB34" s="43" t="s">
        <v>56</v>
      </c>
      <c r="AC34" s="44">
        <v>2</v>
      </c>
      <c r="AD34" s="43" t="s">
        <v>56</v>
      </c>
      <c r="AE34" s="44">
        <v>2</v>
      </c>
      <c r="AF34" s="43" t="s">
        <v>64</v>
      </c>
      <c r="AG34" s="44">
        <v>0</v>
      </c>
      <c r="AH34" s="43" t="s">
        <v>78</v>
      </c>
      <c r="AI34" s="44">
        <v>2</v>
      </c>
      <c r="AJ34" s="43" t="s">
        <v>239</v>
      </c>
      <c r="AK34" s="44">
        <v>1</v>
      </c>
      <c r="AL34" s="43" t="s">
        <v>35</v>
      </c>
      <c r="AM34" s="44">
        <v>0</v>
      </c>
      <c r="AN34" s="43" t="s">
        <v>35</v>
      </c>
      <c r="AO34" s="44">
        <v>0</v>
      </c>
      <c r="AP34" s="43" t="s">
        <v>81</v>
      </c>
      <c r="AQ34" s="44">
        <v>0</v>
      </c>
      <c r="AR34" s="171">
        <f t="shared" si="3"/>
        <v>9.5</v>
      </c>
      <c r="AS34" s="177">
        <f t="shared" si="1"/>
        <v>14.5</v>
      </c>
      <c r="AT34" s="47" t="s">
        <v>14</v>
      </c>
      <c r="AU34" s="44">
        <v>0</v>
      </c>
      <c r="AV34" s="43" t="s">
        <v>56</v>
      </c>
      <c r="AW34" s="44">
        <v>2</v>
      </c>
      <c r="AX34" s="43" t="s">
        <v>56</v>
      </c>
      <c r="AY34" s="44">
        <v>2</v>
      </c>
      <c r="AZ34" s="43" t="s">
        <v>64</v>
      </c>
      <c r="BA34" s="44">
        <v>0</v>
      </c>
      <c r="BB34" s="46"/>
      <c r="BC34" s="43" t="s">
        <v>78</v>
      </c>
      <c r="BD34" s="44">
        <v>2</v>
      </c>
      <c r="BE34" s="43" t="s">
        <v>35</v>
      </c>
      <c r="BF34" s="44">
        <v>0</v>
      </c>
      <c r="BG34" s="43" t="s">
        <v>35</v>
      </c>
      <c r="BH34" s="44">
        <v>0</v>
      </c>
      <c r="BI34" s="43" t="s">
        <v>81</v>
      </c>
      <c r="BJ34" s="44">
        <v>0</v>
      </c>
      <c r="BK34" s="48" t="s">
        <v>45</v>
      </c>
      <c r="BL34" s="49">
        <v>2</v>
      </c>
      <c r="BM34" s="50">
        <v>1</v>
      </c>
      <c r="BN34" s="49">
        <v>3</v>
      </c>
      <c r="BO34" s="50" t="s">
        <v>127</v>
      </c>
      <c r="BP34" s="49">
        <v>3</v>
      </c>
      <c r="BQ34" s="61" t="s">
        <v>130</v>
      </c>
      <c r="BR34" s="62">
        <v>2</v>
      </c>
      <c r="BS34" s="61" t="s">
        <v>131</v>
      </c>
      <c r="BT34" s="62">
        <v>0</v>
      </c>
      <c r="BU34" s="179">
        <f t="shared" si="5"/>
        <v>10</v>
      </c>
    </row>
    <row r="35" spans="1:122" x14ac:dyDescent="0.25">
      <c r="A35" s="58" t="s">
        <v>120</v>
      </c>
      <c r="B35" s="58" t="s">
        <v>112</v>
      </c>
      <c r="C35" s="58" t="s">
        <v>97</v>
      </c>
      <c r="D35" s="145" t="s">
        <v>1</v>
      </c>
      <c r="E35" s="60" t="s">
        <v>69</v>
      </c>
      <c r="F35" s="89" t="s">
        <v>69</v>
      </c>
      <c r="G35" s="34">
        <v>2</v>
      </c>
      <c r="H35" s="158">
        <v>17.100000000000001</v>
      </c>
      <c r="J35" s="158"/>
      <c r="K35" s="192"/>
      <c r="L35" s="109">
        <v>1</v>
      </c>
      <c r="M35" s="95">
        <f t="shared" si="0"/>
        <v>3</v>
      </c>
      <c r="N35" s="96"/>
      <c r="O35" s="267" t="s">
        <v>198</v>
      </c>
      <c r="P35" s="4">
        <v>0</v>
      </c>
      <c r="Q35" s="63" t="s">
        <v>138</v>
      </c>
      <c r="R35" s="44">
        <v>3</v>
      </c>
      <c r="S35" s="43" t="s">
        <v>52</v>
      </c>
      <c r="T35" s="45">
        <v>1</v>
      </c>
      <c r="U35" s="43" t="s">
        <v>28</v>
      </c>
      <c r="V35" s="44">
        <v>2</v>
      </c>
      <c r="W35" s="274">
        <f t="shared" si="2"/>
        <v>5</v>
      </c>
      <c r="X35" s="228" t="s">
        <v>65</v>
      </c>
      <c r="Y35" s="4">
        <v>1</v>
      </c>
      <c r="Z35" s="43" t="s">
        <v>22</v>
      </c>
      <c r="AA35" s="45">
        <v>3</v>
      </c>
      <c r="AB35" s="43" t="s">
        <v>58</v>
      </c>
      <c r="AC35" s="44">
        <v>1</v>
      </c>
      <c r="AD35" s="43" t="s">
        <v>57</v>
      </c>
      <c r="AE35" s="44">
        <v>0</v>
      </c>
      <c r="AF35" s="43" t="s">
        <v>64</v>
      </c>
      <c r="AG35" s="44">
        <v>0</v>
      </c>
      <c r="AH35" s="43" t="s">
        <v>167</v>
      </c>
      <c r="AI35" s="44">
        <v>3</v>
      </c>
      <c r="AJ35" s="43" t="s">
        <v>237</v>
      </c>
      <c r="AK35" s="44">
        <v>0</v>
      </c>
      <c r="AL35" s="43" t="s">
        <v>35</v>
      </c>
      <c r="AM35" s="44">
        <v>0</v>
      </c>
      <c r="AN35" s="43" t="s">
        <v>35</v>
      </c>
      <c r="AO35" s="44">
        <v>0</v>
      </c>
      <c r="AP35" s="43" t="s">
        <v>38</v>
      </c>
      <c r="AQ35" s="44">
        <v>1</v>
      </c>
      <c r="AR35" s="171">
        <f t="shared" si="3"/>
        <v>7.5</v>
      </c>
      <c r="AS35" s="177">
        <f t="shared" si="1"/>
        <v>12.5</v>
      </c>
      <c r="AT35" s="64" t="s">
        <v>138</v>
      </c>
      <c r="AU35" s="44">
        <v>0</v>
      </c>
      <c r="AV35" s="43" t="s">
        <v>58</v>
      </c>
      <c r="AW35" s="44">
        <v>1</v>
      </c>
      <c r="AX35" s="43" t="s">
        <v>57</v>
      </c>
      <c r="AY35" s="44">
        <v>0</v>
      </c>
      <c r="AZ35" s="43" t="s">
        <v>64</v>
      </c>
      <c r="BA35" s="44">
        <v>0</v>
      </c>
      <c r="BB35" s="46"/>
      <c r="BC35" s="43" t="s">
        <v>167</v>
      </c>
      <c r="BD35" s="44">
        <v>3</v>
      </c>
      <c r="BE35" s="43" t="s">
        <v>35</v>
      </c>
      <c r="BF35" s="44">
        <v>0</v>
      </c>
      <c r="BG35" s="43" t="s">
        <v>35</v>
      </c>
      <c r="BH35" s="44">
        <v>0</v>
      </c>
      <c r="BI35" s="43" t="s">
        <v>38</v>
      </c>
      <c r="BJ35" s="44">
        <v>1</v>
      </c>
      <c r="BK35" s="48" t="s">
        <v>46</v>
      </c>
      <c r="BL35" s="49">
        <v>0</v>
      </c>
      <c r="BM35" s="50">
        <v>1</v>
      </c>
      <c r="BN35" s="49">
        <v>3</v>
      </c>
      <c r="BO35" s="50">
        <v>1</v>
      </c>
      <c r="BP35" s="49">
        <v>3</v>
      </c>
      <c r="BQ35" s="61" t="s">
        <v>130</v>
      </c>
      <c r="BR35" s="62">
        <v>2</v>
      </c>
      <c r="BS35" s="61" t="s">
        <v>129</v>
      </c>
      <c r="BT35" s="62">
        <v>1</v>
      </c>
      <c r="BU35" s="179">
        <f t="shared" si="5"/>
        <v>6.35</v>
      </c>
    </row>
    <row r="36" spans="1:122" x14ac:dyDescent="0.25">
      <c r="A36" s="2" t="s">
        <v>133</v>
      </c>
      <c r="B36" s="56" t="s">
        <v>145</v>
      </c>
      <c r="C36" s="56" t="s">
        <v>144</v>
      </c>
      <c r="D36" s="100" t="s">
        <v>1</v>
      </c>
      <c r="E36" s="87"/>
      <c r="F36" s="88" t="s">
        <v>71</v>
      </c>
      <c r="G36" s="131">
        <v>0</v>
      </c>
      <c r="H36" s="193"/>
      <c r="I36" s="194"/>
      <c r="J36" s="261">
        <v>33.56</v>
      </c>
      <c r="K36" s="195">
        <v>35.799999999999997</v>
      </c>
      <c r="L36" s="109">
        <v>2</v>
      </c>
      <c r="M36" s="95">
        <f t="shared" si="0"/>
        <v>2</v>
      </c>
      <c r="N36" s="96"/>
      <c r="O36" s="267" t="s">
        <v>58</v>
      </c>
      <c r="P36" s="4">
        <v>1</v>
      </c>
      <c r="Q36" s="43" t="s">
        <v>12</v>
      </c>
      <c r="R36" s="44">
        <v>3</v>
      </c>
      <c r="S36" s="43" t="s">
        <v>54</v>
      </c>
      <c r="T36" s="45">
        <v>3</v>
      </c>
      <c r="U36" s="43" t="s">
        <v>28</v>
      </c>
      <c r="V36" s="44">
        <v>2</v>
      </c>
      <c r="W36" s="274">
        <f t="shared" si="2"/>
        <v>6</v>
      </c>
      <c r="X36" s="228" t="s">
        <v>65</v>
      </c>
      <c r="Y36" s="4">
        <v>1</v>
      </c>
      <c r="Z36" s="43" t="s">
        <v>23</v>
      </c>
      <c r="AA36" s="45">
        <v>1</v>
      </c>
      <c r="AB36" s="43" t="s">
        <v>57</v>
      </c>
      <c r="AC36" s="44">
        <v>0</v>
      </c>
      <c r="AD36" s="43" t="s">
        <v>57</v>
      </c>
      <c r="AE36" s="44">
        <v>0</v>
      </c>
      <c r="AF36" s="43" t="s">
        <v>61</v>
      </c>
      <c r="AG36" s="44">
        <v>1</v>
      </c>
      <c r="AH36" s="43" t="s">
        <v>65</v>
      </c>
      <c r="AI36" s="44">
        <v>1</v>
      </c>
      <c r="AJ36" s="43" t="s">
        <v>239</v>
      </c>
      <c r="AK36" s="44">
        <v>1</v>
      </c>
      <c r="AL36" s="43" t="s">
        <v>36</v>
      </c>
      <c r="AM36" s="44">
        <v>2</v>
      </c>
      <c r="AN36" s="43" t="s">
        <v>35</v>
      </c>
      <c r="AO36" s="44">
        <v>0</v>
      </c>
      <c r="AP36" s="43" t="s">
        <v>81</v>
      </c>
      <c r="AQ36" s="44">
        <v>0</v>
      </c>
      <c r="AR36" s="171">
        <f t="shared" si="3"/>
        <v>6.5</v>
      </c>
      <c r="AS36" s="177">
        <f t="shared" si="1"/>
        <v>12.5</v>
      </c>
      <c r="AT36" s="47" t="s">
        <v>12</v>
      </c>
      <c r="AU36" s="44">
        <v>0</v>
      </c>
      <c r="AV36" s="43" t="s">
        <v>57</v>
      </c>
      <c r="AW36" s="44">
        <v>0</v>
      </c>
      <c r="AX36" s="43" t="s">
        <v>57</v>
      </c>
      <c r="AY36" s="44">
        <v>0</v>
      </c>
      <c r="AZ36" s="43" t="s">
        <v>61</v>
      </c>
      <c r="BA36" s="44">
        <v>1</v>
      </c>
      <c r="BB36" s="46"/>
      <c r="BC36" s="43" t="s">
        <v>65</v>
      </c>
      <c r="BD36" s="44">
        <v>1</v>
      </c>
      <c r="BE36" s="43" t="s">
        <v>36</v>
      </c>
      <c r="BF36" s="44">
        <v>2</v>
      </c>
      <c r="BG36" s="43" t="s">
        <v>35</v>
      </c>
      <c r="BH36" s="44">
        <v>0</v>
      </c>
      <c r="BI36" s="43" t="s">
        <v>81</v>
      </c>
      <c r="BJ36" s="44">
        <v>0</v>
      </c>
      <c r="BK36" s="48" t="s">
        <v>45</v>
      </c>
      <c r="BL36" s="49">
        <v>2</v>
      </c>
      <c r="BM36" s="50" t="s">
        <v>130</v>
      </c>
      <c r="BN36" s="49">
        <v>1</v>
      </c>
      <c r="BO36" s="50" t="s">
        <v>131</v>
      </c>
      <c r="BP36" s="49">
        <v>0</v>
      </c>
      <c r="BQ36" s="61" t="s">
        <v>132</v>
      </c>
      <c r="BR36" s="62">
        <v>0</v>
      </c>
      <c r="BS36" s="61" t="s">
        <v>130</v>
      </c>
      <c r="BT36" s="62">
        <v>2</v>
      </c>
      <c r="BU36" s="179">
        <f t="shared" si="5"/>
        <v>6.75</v>
      </c>
    </row>
    <row r="37" spans="1:122" x14ac:dyDescent="0.25">
      <c r="A37" s="57" t="s">
        <v>114</v>
      </c>
      <c r="B37" s="57" t="s">
        <v>140</v>
      </c>
      <c r="C37" s="57" t="s">
        <v>139</v>
      </c>
      <c r="D37" s="144" t="s">
        <v>1</v>
      </c>
      <c r="E37" s="41"/>
      <c r="F37" s="89" t="s">
        <v>71</v>
      </c>
      <c r="G37" s="34">
        <v>0</v>
      </c>
      <c r="H37" s="193"/>
      <c r="I37" s="194"/>
      <c r="J37" s="261">
        <v>32.19</v>
      </c>
      <c r="K37" s="195">
        <v>27.97</v>
      </c>
      <c r="L37" s="109">
        <v>1</v>
      </c>
      <c r="M37" s="95">
        <f t="shared" si="0"/>
        <v>1</v>
      </c>
      <c r="N37" s="96"/>
      <c r="O37" s="267" t="s">
        <v>200</v>
      </c>
      <c r="P37" s="4">
        <v>2</v>
      </c>
      <c r="Q37" s="43" t="s">
        <v>9</v>
      </c>
      <c r="R37" s="44">
        <v>2</v>
      </c>
      <c r="S37" s="43" t="s">
        <v>54</v>
      </c>
      <c r="T37" s="45">
        <v>3</v>
      </c>
      <c r="U37" s="43" t="s">
        <v>28</v>
      </c>
      <c r="V37" s="44">
        <v>2</v>
      </c>
      <c r="W37" s="274">
        <f t="shared" si="2"/>
        <v>6</v>
      </c>
      <c r="X37" s="228" t="s">
        <v>77</v>
      </c>
      <c r="Y37" s="4">
        <v>0</v>
      </c>
      <c r="Z37" s="43" t="s">
        <v>18</v>
      </c>
      <c r="AA37" s="45">
        <v>2</v>
      </c>
      <c r="AB37" s="43" t="s">
        <v>57</v>
      </c>
      <c r="AC37" s="44">
        <v>0</v>
      </c>
      <c r="AD37" s="43" t="s">
        <v>57</v>
      </c>
      <c r="AE37" s="44">
        <v>0</v>
      </c>
      <c r="AF37" s="43" t="s">
        <v>61</v>
      </c>
      <c r="AG37" s="44">
        <v>1</v>
      </c>
      <c r="AH37" s="43" t="s">
        <v>77</v>
      </c>
      <c r="AI37" s="44">
        <v>0</v>
      </c>
      <c r="AJ37" s="43" t="s">
        <v>239</v>
      </c>
      <c r="AK37" s="44">
        <v>1</v>
      </c>
      <c r="AL37" s="43" t="s">
        <v>34</v>
      </c>
      <c r="AM37" s="44">
        <v>1</v>
      </c>
      <c r="AN37" s="43" t="s">
        <v>34</v>
      </c>
      <c r="AO37" s="44">
        <v>1</v>
      </c>
      <c r="AP37" s="43" t="s">
        <v>81</v>
      </c>
      <c r="AQ37" s="44">
        <v>0</v>
      </c>
      <c r="AR37" s="171">
        <f t="shared" si="3"/>
        <v>5</v>
      </c>
      <c r="AS37" s="177">
        <f t="shared" si="1"/>
        <v>11</v>
      </c>
      <c r="AT37" s="47" t="s">
        <v>9</v>
      </c>
      <c r="AU37" s="44">
        <v>1</v>
      </c>
      <c r="AV37" s="43" t="s">
        <v>57</v>
      </c>
      <c r="AW37" s="44">
        <v>0</v>
      </c>
      <c r="AX37" s="43" t="s">
        <v>57</v>
      </c>
      <c r="AY37" s="44">
        <v>0</v>
      </c>
      <c r="AZ37" s="43" t="s">
        <v>61</v>
      </c>
      <c r="BA37" s="44">
        <v>1</v>
      </c>
      <c r="BB37" s="46"/>
      <c r="BC37" s="43" t="s">
        <v>77</v>
      </c>
      <c r="BD37" s="44">
        <v>0</v>
      </c>
      <c r="BE37" s="43" t="s">
        <v>34</v>
      </c>
      <c r="BF37" s="44">
        <v>1</v>
      </c>
      <c r="BG37" s="43" t="s">
        <v>34</v>
      </c>
      <c r="BH37" s="44">
        <v>1</v>
      </c>
      <c r="BI37" s="43" t="s">
        <v>81</v>
      </c>
      <c r="BJ37" s="44">
        <v>0</v>
      </c>
      <c r="BK37" s="48" t="s">
        <v>44</v>
      </c>
      <c r="BL37" s="49">
        <v>0</v>
      </c>
      <c r="BM37" s="50">
        <v>1</v>
      </c>
      <c r="BN37" s="49">
        <v>3</v>
      </c>
      <c r="BO37" s="50" t="s">
        <v>129</v>
      </c>
      <c r="BP37" s="49">
        <v>1</v>
      </c>
      <c r="BQ37" s="61" t="s">
        <v>132</v>
      </c>
      <c r="BR37" s="62">
        <v>0</v>
      </c>
      <c r="BS37" s="61" t="s">
        <v>127</v>
      </c>
      <c r="BT37" s="62">
        <v>3</v>
      </c>
      <c r="BU37" s="179">
        <f t="shared" si="5"/>
        <v>4.75</v>
      </c>
    </row>
    <row r="38" spans="1:122" x14ac:dyDescent="0.25">
      <c r="A38" s="57" t="s">
        <v>114</v>
      </c>
      <c r="B38" s="57" t="s">
        <v>141</v>
      </c>
      <c r="C38" s="57" t="s">
        <v>142</v>
      </c>
      <c r="D38" s="144" t="s">
        <v>1</v>
      </c>
      <c r="E38" s="41"/>
      <c r="F38" s="89" t="s">
        <v>71</v>
      </c>
      <c r="G38" s="34">
        <v>0</v>
      </c>
      <c r="H38" s="193"/>
      <c r="I38" s="194"/>
      <c r="J38" s="261">
        <v>38.5</v>
      </c>
      <c r="K38" s="195">
        <v>30.62</v>
      </c>
      <c r="L38" s="109">
        <v>2</v>
      </c>
      <c r="M38" s="95">
        <f t="shared" si="0"/>
        <v>2</v>
      </c>
      <c r="N38" s="96"/>
      <c r="O38" s="267" t="s">
        <v>200</v>
      </c>
      <c r="P38" s="4">
        <v>2</v>
      </c>
      <c r="Q38" s="43" t="s">
        <v>9</v>
      </c>
      <c r="R38" s="44">
        <v>2</v>
      </c>
      <c r="S38" s="43" t="s">
        <v>54</v>
      </c>
      <c r="T38" s="45">
        <v>3</v>
      </c>
      <c r="U38" s="43" t="s">
        <v>28</v>
      </c>
      <c r="V38" s="44">
        <v>2</v>
      </c>
      <c r="W38" s="274">
        <f t="shared" si="2"/>
        <v>6</v>
      </c>
      <c r="X38" s="228" t="s">
        <v>77</v>
      </c>
      <c r="Y38" s="4">
        <v>0</v>
      </c>
      <c r="Z38" s="43" t="s">
        <v>18</v>
      </c>
      <c r="AA38" s="45">
        <v>2</v>
      </c>
      <c r="AB38" s="43" t="s">
        <v>57</v>
      </c>
      <c r="AC38" s="44">
        <v>0</v>
      </c>
      <c r="AD38" s="43" t="s">
        <v>57</v>
      </c>
      <c r="AE38" s="44">
        <v>0</v>
      </c>
      <c r="AF38" s="43" t="s">
        <v>61</v>
      </c>
      <c r="AG38" s="44">
        <v>1</v>
      </c>
      <c r="AH38" s="43" t="s">
        <v>77</v>
      </c>
      <c r="AI38" s="44">
        <v>0</v>
      </c>
      <c r="AJ38" s="43" t="s">
        <v>239</v>
      </c>
      <c r="AK38" s="44">
        <v>1</v>
      </c>
      <c r="AL38" s="43" t="s">
        <v>34</v>
      </c>
      <c r="AM38" s="44">
        <v>1</v>
      </c>
      <c r="AN38" s="43" t="s">
        <v>34</v>
      </c>
      <c r="AO38" s="44">
        <v>1</v>
      </c>
      <c r="AP38" s="43" t="s">
        <v>81</v>
      </c>
      <c r="AQ38" s="44">
        <v>0</v>
      </c>
      <c r="AR38" s="171">
        <f t="shared" si="3"/>
        <v>5</v>
      </c>
      <c r="AS38" s="177">
        <f t="shared" si="1"/>
        <v>11</v>
      </c>
      <c r="AT38" s="47" t="s">
        <v>9</v>
      </c>
      <c r="AU38" s="44">
        <v>1</v>
      </c>
      <c r="AV38" s="43" t="s">
        <v>57</v>
      </c>
      <c r="AW38" s="44">
        <v>0</v>
      </c>
      <c r="AX38" s="43" t="s">
        <v>57</v>
      </c>
      <c r="AY38" s="44">
        <v>0</v>
      </c>
      <c r="AZ38" s="43" t="s">
        <v>61</v>
      </c>
      <c r="BA38" s="44">
        <v>1</v>
      </c>
      <c r="BB38" s="46"/>
      <c r="BC38" s="43" t="s">
        <v>77</v>
      </c>
      <c r="BD38" s="44">
        <v>0</v>
      </c>
      <c r="BE38" s="43" t="s">
        <v>34</v>
      </c>
      <c r="BF38" s="44">
        <v>1</v>
      </c>
      <c r="BG38" s="43" t="s">
        <v>34</v>
      </c>
      <c r="BH38" s="44">
        <v>1</v>
      </c>
      <c r="BI38" s="43" t="s">
        <v>81</v>
      </c>
      <c r="BJ38" s="44">
        <v>0</v>
      </c>
      <c r="BK38" s="48" t="s">
        <v>44</v>
      </c>
      <c r="BL38" s="49">
        <v>0</v>
      </c>
      <c r="BM38" s="50">
        <v>1</v>
      </c>
      <c r="BN38" s="49">
        <v>3</v>
      </c>
      <c r="BO38" s="50" t="s">
        <v>129</v>
      </c>
      <c r="BP38" s="49">
        <v>1</v>
      </c>
      <c r="BQ38" s="61" t="s">
        <v>132</v>
      </c>
      <c r="BR38" s="62">
        <v>0</v>
      </c>
      <c r="BS38" s="61" t="s">
        <v>127</v>
      </c>
      <c r="BT38" s="62">
        <v>3</v>
      </c>
      <c r="BU38" s="179">
        <f t="shared" si="5"/>
        <v>5.75</v>
      </c>
      <c r="BW38" s="113"/>
      <c r="BX38" s="113"/>
      <c r="BY38" s="113"/>
      <c r="BZ38" s="113"/>
      <c r="CA38" s="113"/>
      <c r="CB38" s="113"/>
      <c r="CC38" s="113"/>
      <c r="CD38" s="113"/>
      <c r="CE38" s="113"/>
      <c r="CF38" s="113"/>
      <c r="CG38" s="113"/>
      <c r="CH38" s="113"/>
      <c r="CI38" s="113"/>
      <c r="CJ38" s="113"/>
      <c r="CK38" s="113"/>
      <c r="CL38" s="113"/>
      <c r="CM38" s="113"/>
      <c r="CN38" s="113"/>
      <c r="CO38" s="113"/>
      <c r="CP38" s="113"/>
      <c r="CQ38" s="113"/>
      <c r="CR38" s="113"/>
      <c r="CS38" s="113"/>
      <c r="CT38" s="113"/>
      <c r="CU38" s="113"/>
      <c r="CV38" s="113"/>
      <c r="CW38" s="113"/>
      <c r="CX38" s="113"/>
      <c r="CY38" s="113"/>
      <c r="CZ38" s="113"/>
      <c r="DA38" s="113"/>
      <c r="DB38" s="113"/>
      <c r="DC38" s="113"/>
      <c r="DD38" s="113"/>
      <c r="DE38" s="113"/>
      <c r="DF38" s="113"/>
      <c r="DG38" s="113"/>
      <c r="DH38" s="113"/>
      <c r="DI38" s="113"/>
      <c r="DJ38" s="113"/>
      <c r="DK38" s="113"/>
      <c r="DL38" s="113"/>
      <c r="DM38" s="113"/>
      <c r="DN38" s="113"/>
      <c r="DO38" s="113"/>
      <c r="DP38" s="113"/>
      <c r="DQ38" s="113"/>
      <c r="DR38" s="113"/>
    </row>
    <row r="39" spans="1:122" x14ac:dyDescent="0.25">
      <c r="A39" s="114" t="s">
        <v>225</v>
      </c>
      <c r="B39" s="127" t="s">
        <v>218</v>
      </c>
      <c r="C39" s="71" t="s">
        <v>219</v>
      </c>
      <c r="D39" s="257" t="s">
        <v>1</v>
      </c>
      <c r="E39" s="87"/>
      <c r="F39" s="129" t="s">
        <v>71</v>
      </c>
      <c r="G39" s="130">
        <v>0</v>
      </c>
      <c r="H39" s="193"/>
      <c r="I39" s="194"/>
      <c r="J39" s="261">
        <v>34.21</v>
      </c>
      <c r="K39" s="195">
        <v>29.64</v>
      </c>
      <c r="L39" s="133">
        <v>2</v>
      </c>
      <c r="M39" s="95">
        <f t="shared" si="0"/>
        <v>2</v>
      </c>
      <c r="N39" s="161"/>
      <c r="O39" s="268" t="s">
        <v>198</v>
      </c>
      <c r="P39" s="166">
        <v>0</v>
      </c>
      <c r="Q39" s="164" t="s">
        <v>15</v>
      </c>
      <c r="R39" s="163">
        <v>0</v>
      </c>
      <c r="S39" s="164"/>
      <c r="T39" s="165"/>
      <c r="U39" s="164" t="s">
        <v>27</v>
      </c>
      <c r="V39" s="163">
        <v>2</v>
      </c>
      <c r="W39" s="274">
        <f t="shared" si="2"/>
        <v>2</v>
      </c>
      <c r="X39" s="229" t="s">
        <v>77</v>
      </c>
      <c r="Y39" s="116">
        <v>0</v>
      </c>
      <c r="Z39" s="117" t="s">
        <v>18</v>
      </c>
      <c r="AA39" s="119">
        <v>2</v>
      </c>
      <c r="AB39" s="117" t="s">
        <v>58</v>
      </c>
      <c r="AC39" s="118">
        <v>1</v>
      </c>
      <c r="AD39" s="117" t="s">
        <v>56</v>
      </c>
      <c r="AE39" s="118">
        <v>2</v>
      </c>
      <c r="AF39" s="117" t="s">
        <v>62</v>
      </c>
      <c r="AG39" s="118">
        <v>2</v>
      </c>
      <c r="AH39" s="117" t="s">
        <v>65</v>
      </c>
      <c r="AI39" s="118">
        <v>1</v>
      </c>
      <c r="AJ39" s="43" t="s">
        <v>239</v>
      </c>
      <c r="AK39" s="44">
        <v>1</v>
      </c>
      <c r="AL39" s="117" t="s">
        <v>35</v>
      </c>
      <c r="AM39" s="118">
        <v>0</v>
      </c>
      <c r="AN39" s="117" t="s">
        <v>35</v>
      </c>
      <c r="AO39" s="118">
        <v>0</v>
      </c>
      <c r="AP39" s="117" t="s">
        <v>38</v>
      </c>
      <c r="AQ39" s="118">
        <v>1</v>
      </c>
      <c r="AR39" s="171">
        <f t="shared" si="3"/>
        <v>9</v>
      </c>
      <c r="AS39" s="177">
        <f t="shared" si="1"/>
        <v>11</v>
      </c>
      <c r="AT39" s="121" t="s">
        <v>15</v>
      </c>
      <c r="AU39" s="118">
        <v>0</v>
      </c>
      <c r="AV39" s="117" t="s">
        <v>58</v>
      </c>
      <c r="AW39" s="118">
        <v>1</v>
      </c>
      <c r="AX39" s="117" t="s">
        <v>58</v>
      </c>
      <c r="AY39" s="118">
        <v>1</v>
      </c>
      <c r="AZ39" s="117" t="s">
        <v>62</v>
      </c>
      <c r="BA39" s="118">
        <v>2</v>
      </c>
      <c r="BB39" s="120"/>
      <c r="BC39" s="117" t="s">
        <v>65</v>
      </c>
      <c r="BD39" s="118">
        <v>1</v>
      </c>
      <c r="BE39" s="117" t="s">
        <v>35</v>
      </c>
      <c r="BF39" s="118">
        <v>0</v>
      </c>
      <c r="BG39" s="117" t="s">
        <v>35</v>
      </c>
      <c r="BH39" s="118">
        <v>0</v>
      </c>
      <c r="BI39" s="117" t="s">
        <v>38</v>
      </c>
      <c r="BJ39" s="118">
        <v>1</v>
      </c>
      <c r="BK39" s="122" t="s">
        <v>46</v>
      </c>
      <c r="BL39" s="123">
        <v>0</v>
      </c>
      <c r="BM39" s="124">
        <v>1</v>
      </c>
      <c r="BN39" s="123">
        <v>3</v>
      </c>
      <c r="BO39" s="124">
        <v>1</v>
      </c>
      <c r="BP39" s="123">
        <v>3</v>
      </c>
      <c r="BQ39" s="122" t="s">
        <v>127</v>
      </c>
      <c r="BR39" s="125">
        <v>1</v>
      </c>
      <c r="BS39" s="122" t="s">
        <v>129</v>
      </c>
      <c r="BT39" s="123">
        <v>1</v>
      </c>
      <c r="BU39" s="181">
        <v>14</v>
      </c>
      <c r="BV39" s="113"/>
      <c r="BW39" s="113"/>
      <c r="BX39" s="113"/>
      <c r="BY39" s="113"/>
      <c r="BZ39" s="113"/>
      <c r="CA39" s="113"/>
      <c r="CB39" s="113"/>
      <c r="CC39" s="113"/>
      <c r="CD39" s="113"/>
      <c r="CE39" s="113"/>
      <c r="CF39" s="113"/>
      <c r="CG39" s="113"/>
      <c r="CH39" s="113"/>
      <c r="CI39" s="113"/>
      <c r="CJ39" s="113"/>
      <c r="CK39" s="113"/>
      <c r="CL39" s="113"/>
      <c r="CM39" s="113"/>
      <c r="CN39" s="113"/>
      <c r="CO39" s="113"/>
      <c r="CP39" s="113"/>
      <c r="CQ39" s="113"/>
      <c r="CR39" s="113"/>
      <c r="CS39" s="113"/>
      <c r="CT39" s="113"/>
      <c r="CU39" s="113"/>
      <c r="CV39" s="113"/>
      <c r="CW39" s="113"/>
      <c r="CX39" s="113"/>
      <c r="CY39" s="113"/>
      <c r="CZ39" s="113"/>
      <c r="DA39" s="113"/>
      <c r="DB39" s="113"/>
      <c r="DC39" s="113"/>
      <c r="DD39" s="113"/>
      <c r="DE39" s="113"/>
      <c r="DF39" s="113"/>
      <c r="DG39" s="113"/>
      <c r="DH39" s="113"/>
      <c r="DI39" s="113"/>
      <c r="DJ39" s="113"/>
      <c r="DK39" s="113"/>
      <c r="DL39" s="113"/>
      <c r="DM39" s="113"/>
      <c r="DN39" s="113"/>
      <c r="DO39" s="113"/>
      <c r="DP39" s="113"/>
      <c r="DQ39" s="113"/>
      <c r="DR39" s="113"/>
    </row>
    <row r="40" spans="1:122" x14ac:dyDescent="0.25">
      <c r="A40" s="114" t="s">
        <v>134</v>
      </c>
      <c r="B40" s="127" t="s">
        <v>222</v>
      </c>
      <c r="C40" s="71" t="s">
        <v>223</v>
      </c>
      <c r="D40" s="203" t="s">
        <v>1</v>
      </c>
      <c r="E40" s="41"/>
      <c r="F40" s="115" t="s">
        <v>71</v>
      </c>
      <c r="G40" s="130">
        <v>0</v>
      </c>
      <c r="H40" s="193"/>
      <c r="I40" s="194"/>
      <c r="J40" s="261">
        <v>35.01</v>
      </c>
      <c r="K40" s="195">
        <v>25.3</v>
      </c>
      <c r="L40" s="133">
        <v>2</v>
      </c>
      <c r="M40" s="95">
        <f t="shared" si="0"/>
        <v>2</v>
      </c>
      <c r="N40" s="161"/>
      <c r="O40" s="268" t="s">
        <v>198</v>
      </c>
      <c r="P40" s="166">
        <v>0</v>
      </c>
      <c r="Q40" s="164" t="s">
        <v>9</v>
      </c>
      <c r="R40" s="163">
        <v>2</v>
      </c>
      <c r="S40" s="164"/>
      <c r="T40" s="165"/>
      <c r="U40" s="164" t="s">
        <v>28</v>
      </c>
      <c r="V40" s="163">
        <v>2</v>
      </c>
      <c r="W40" s="274">
        <f t="shared" si="2"/>
        <v>4</v>
      </c>
      <c r="X40" s="229" t="s">
        <v>77</v>
      </c>
      <c r="Y40" s="116">
        <v>0</v>
      </c>
      <c r="Z40" s="117" t="s">
        <v>18</v>
      </c>
      <c r="AA40" s="119">
        <v>2</v>
      </c>
      <c r="AB40" s="117" t="s">
        <v>57</v>
      </c>
      <c r="AC40" s="118">
        <v>0</v>
      </c>
      <c r="AD40" s="117" t="s">
        <v>57</v>
      </c>
      <c r="AE40" s="118">
        <v>0</v>
      </c>
      <c r="AF40" s="117" t="s">
        <v>61</v>
      </c>
      <c r="AG40" s="118">
        <v>1</v>
      </c>
      <c r="AH40" s="117" t="s">
        <v>78</v>
      </c>
      <c r="AI40" s="118">
        <v>2</v>
      </c>
      <c r="AJ40" s="43" t="s">
        <v>239</v>
      </c>
      <c r="AK40" s="44">
        <v>1</v>
      </c>
      <c r="AL40" s="117" t="s">
        <v>35</v>
      </c>
      <c r="AM40" s="118">
        <v>0</v>
      </c>
      <c r="AN40" s="117" t="s">
        <v>35</v>
      </c>
      <c r="AO40" s="118">
        <v>0</v>
      </c>
      <c r="AP40" s="117" t="s">
        <v>38</v>
      </c>
      <c r="AQ40" s="118">
        <v>1</v>
      </c>
      <c r="AR40" s="171">
        <f t="shared" si="3"/>
        <v>6</v>
      </c>
      <c r="AS40" s="177">
        <f t="shared" si="1"/>
        <v>10</v>
      </c>
      <c r="AT40" s="121" t="s">
        <v>9</v>
      </c>
      <c r="AU40" s="118">
        <v>2</v>
      </c>
      <c r="AV40" s="117" t="s">
        <v>57</v>
      </c>
      <c r="AW40" s="118">
        <v>0</v>
      </c>
      <c r="AX40" s="117" t="s">
        <v>57</v>
      </c>
      <c r="AY40" s="118">
        <v>0</v>
      </c>
      <c r="AZ40" s="117" t="s">
        <v>61</v>
      </c>
      <c r="BA40" s="118">
        <v>1</v>
      </c>
      <c r="BB40" s="120"/>
      <c r="BC40" s="117" t="s">
        <v>78</v>
      </c>
      <c r="BD40" s="118">
        <v>2</v>
      </c>
      <c r="BE40" s="117" t="s">
        <v>35</v>
      </c>
      <c r="BF40" s="118">
        <v>0</v>
      </c>
      <c r="BG40" s="117" t="s">
        <v>35</v>
      </c>
      <c r="BH40" s="118">
        <v>0</v>
      </c>
      <c r="BI40" s="117" t="s">
        <v>38</v>
      </c>
      <c r="BJ40" s="118">
        <v>1</v>
      </c>
      <c r="BK40" s="122" t="s">
        <v>46</v>
      </c>
      <c r="BL40" s="123">
        <v>0</v>
      </c>
      <c r="BM40" s="124">
        <v>1</v>
      </c>
      <c r="BN40" s="123">
        <v>3</v>
      </c>
      <c r="BO40" s="124" t="s">
        <v>235</v>
      </c>
      <c r="BP40" s="123">
        <v>3</v>
      </c>
      <c r="BQ40" s="122" t="s">
        <v>127</v>
      </c>
      <c r="BR40" s="125">
        <v>1</v>
      </c>
      <c r="BS40" s="122" t="s">
        <v>129</v>
      </c>
      <c r="BT40" s="123">
        <v>1</v>
      </c>
      <c r="BU40" s="181">
        <v>14</v>
      </c>
      <c r="BV40" s="113"/>
    </row>
    <row r="41" spans="1:122" x14ac:dyDescent="0.25">
      <c r="A41" s="57" t="s">
        <v>176</v>
      </c>
      <c r="B41" s="56" t="s">
        <v>166</v>
      </c>
      <c r="C41" s="56" t="s">
        <v>165</v>
      </c>
      <c r="D41" s="100" t="s">
        <v>1</v>
      </c>
      <c r="E41" s="87"/>
      <c r="F41" s="88" t="s">
        <v>71</v>
      </c>
      <c r="G41" s="131">
        <v>0</v>
      </c>
      <c r="H41" s="193"/>
      <c r="I41" s="194"/>
      <c r="J41" s="261">
        <v>28.34</v>
      </c>
      <c r="K41" s="195">
        <v>35.14</v>
      </c>
      <c r="L41" s="109">
        <v>2</v>
      </c>
      <c r="M41" s="95">
        <f t="shared" si="0"/>
        <v>2</v>
      </c>
      <c r="N41" s="96"/>
      <c r="O41" s="267" t="s">
        <v>198</v>
      </c>
      <c r="P41" s="4">
        <v>0</v>
      </c>
      <c r="Q41" s="43" t="s">
        <v>9</v>
      </c>
      <c r="R41" s="44">
        <v>2</v>
      </c>
      <c r="S41" s="43" t="s">
        <v>52</v>
      </c>
      <c r="T41" s="45">
        <v>1</v>
      </c>
      <c r="U41" s="43" t="s">
        <v>28</v>
      </c>
      <c r="V41" s="44">
        <v>2</v>
      </c>
      <c r="W41" s="274">
        <f t="shared" si="2"/>
        <v>4</v>
      </c>
      <c r="X41" s="228" t="s">
        <v>77</v>
      </c>
      <c r="Y41" s="4">
        <v>0</v>
      </c>
      <c r="Z41" s="43" t="s">
        <v>18</v>
      </c>
      <c r="AA41" s="45">
        <v>2</v>
      </c>
      <c r="AB41" s="43" t="s">
        <v>57</v>
      </c>
      <c r="AC41" s="44">
        <v>0</v>
      </c>
      <c r="AD41" s="43" t="s">
        <v>57</v>
      </c>
      <c r="AE41" s="44">
        <v>0</v>
      </c>
      <c r="AF41" s="43" t="s">
        <v>64</v>
      </c>
      <c r="AG41" s="44">
        <v>0</v>
      </c>
      <c r="AH41" s="43" t="s">
        <v>78</v>
      </c>
      <c r="AI41" s="44">
        <v>2</v>
      </c>
      <c r="AJ41" s="43" t="s">
        <v>239</v>
      </c>
      <c r="AK41" s="44">
        <v>1</v>
      </c>
      <c r="AL41" s="43" t="s">
        <v>35</v>
      </c>
      <c r="AM41" s="44">
        <v>0</v>
      </c>
      <c r="AN41" s="43" t="s">
        <v>35</v>
      </c>
      <c r="AO41" s="44">
        <v>0</v>
      </c>
      <c r="AP41" s="43" t="s">
        <v>38</v>
      </c>
      <c r="AQ41" s="44">
        <v>1</v>
      </c>
      <c r="AR41" s="171">
        <f t="shared" si="3"/>
        <v>5</v>
      </c>
      <c r="AS41" s="177">
        <f t="shared" si="1"/>
        <v>9</v>
      </c>
      <c r="AT41" s="47" t="s">
        <v>9</v>
      </c>
      <c r="AU41" s="44">
        <v>1</v>
      </c>
      <c r="AV41" s="43" t="s">
        <v>57</v>
      </c>
      <c r="AW41" s="44">
        <v>0</v>
      </c>
      <c r="AX41" s="43" t="s">
        <v>57</v>
      </c>
      <c r="AY41" s="44">
        <v>0</v>
      </c>
      <c r="AZ41" s="43" t="s">
        <v>64</v>
      </c>
      <c r="BA41" s="44">
        <v>0</v>
      </c>
      <c r="BB41" s="46"/>
      <c r="BC41" s="43" t="s">
        <v>78</v>
      </c>
      <c r="BD41" s="44">
        <v>2</v>
      </c>
      <c r="BE41" s="43" t="s">
        <v>35</v>
      </c>
      <c r="BF41" s="44">
        <v>0</v>
      </c>
      <c r="BG41" s="43" t="s">
        <v>35</v>
      </c>
      <c r="BH41" s="44">
        <v>0</v>
      </c>
      <c r="BI41" s="43" t="s">
        <v>38</v>
      </c>
      <c r="BJ41" s="44">
        <v>1</v>
      </c>
      <c r="BK41" s="48" t="s">
        <v>46</v>
      </c>
      <c r="BL41" s="49">
        <v>1</v>
      </c>
      <c r="BM41" s="50">
        <v>1</v>
      </c>
      <c r="BN41" s="49">
        <v>3</v>
      </c>
      <c r="BO41" s="50" t="s">
        <v>235</v>
      </c>
      <c r="BP41" s="49">
        <v>3</v>
      </c>
      <c r="BQ41" s="61">
        <v>1</v>
      </c>
      <c r="BR41" s="62">
        <v>1</v>
      </c>
      <c r="BS41" s="61" t="s">
        <v>129</v>
      </c>
      <c r="BT41" s="62">
        <v>1</v>
      </c>
      <c r="BU41" s="179">
        <f>(AU41*AU97)+(AW41*AW$13)+(AY41*AY$13)+(BA41*BA$13)+(BD41*BD$13)+(BF41*BF$13)+(BH41*BH$13)+(BJ41*BJ$13)+(BL41*BL$13)+(BN41*BN$13)+(BP41*BP$13)+(BR41*BR$13)+(BT41*BT$13)</f>
        <v>5.0999999999999996</v>
      </c>
    </row>
    <row r="42" spans="1:122" x14ac:dyDescent="0.25">
      <c r="A42" s="59" t="s">
        <v>134</v>
      </c>
      <c r="B42" s="147" t="s">
        <v>251</v>
      </c>
      <c r="C42" s="147" t="s">
        <v>252</v>
      </c>
      <c r="D42" s="100" t="s">
        <v>1</v>
      </c>
      <c r="E42" s="87"/>
      <c r="F42" s="89" t="s">
        <v>71</v>
      </c>
      <c r="G42" s="34">
        <v>0</v>
      </c>
      <c r="H42" s="187"/>
      <c r="I42" s="188"/>
      <c r="J42" s="261">
        <v>24.79</v>
      </c>
      <c r="K42" s="195">
        <v>36.26</v>
      </c>
      <c r="L42" s="109">
        <v>2</v>
      </c>
      <c r="M42" s="95">
        <f t="shared" si="0"/>
        <v>2</v>
      </c>
      <c r="N42" s="96"/>
      <c r="O42" s="267" t="s">
        <v>198</v>
      </c>
      <c r="P42" s="4">
        <v>0</v>
      </c>
      <c r="Q42" s="43" t="s">
        <v>9</v>
      </c>
      <c r="R42" s="44">
        <v>2</v>
      </c>
      <c r="S42" s="43" t="s">
        <v>52</v>
      </c>
      <c r="T42" s="45">
        <v>1</v>
      </c>
      <c r="U42" s="43" t="s">
        <v>28</v>
      </c>
      <c r="V42" s="44">
        <v>2</v>
      </c>
      <c r="W42" s="274">
        <f t="shared" si="2"/>
        <v>4</v>
      </c>
      <c r="X42" s="228" t="s">
        <v>77</v>
      </c>
      <c r="Y42" s="4">
        <v>0</v>
      </c>
      <c r="Z42" s="43" t="s">
        <v>18</v>
      </c>
      <c r="AA42" s="45">
        <v>2</v>
      </c>
      <c r="AB42" s="43" t="s">
        <v>57</v>
      </c>
      <c r="AC42" s="44">
        <v>0</v>
      </c>
      <c r="AD42" s="43" t="s">
        <v>57</v>
      </c>
      <c r="AE42" s="44">
        <v>0</v>
      </c>
      <c r="AF42" s="43" t="s">
        <v>64</v>
      </c>
      <c r="AG42" s="44">
        <v>0</v>
      </c>
      <c r="AH42" s="43" t="s">
        <v>78</v>
      </c>
      <c r="AI42" s="44">
        <v>2</v>
      </c>
      <c r="AJ42" s="43" t="s">
        <v>239</v>
      </c>
      <c r="AK42" s="44">
        <v>1</v>
      </c>
      <c r="AL42" s="43" t="s">
        <v>35</v>
      </c>
      <c r="AM42" s="44">
        <v>0</v>
      </c>
      <c r="AN42" s="43" t="s">
        <v>35</v>
      </c>
      <c r="AO42" s="44">
        <v>0</v>
      </c>
      <c r="AP42" s="43" t="s">
        <v>38</v>
      </c>
      <c r="AQ42" s="44">
        <v>1</v>
      </c>
      <c r="AR42" s="171">
        <f t="shared" si="3"/>
        <v>5</v>
      </c>
      <c r="AS42" s="177">
        <f t="shared" si="1"/>
        <v>9</v>
      </c>
      <c r="AT42" s="47" t="s">
        <v>9</v>
      </c>
      <c r="AU42" s="44">
        <v>1</v>
      </c>
      <c r="AV42" s="43" t="s">
        <v>57</v>
      </c>
      <c r="AW42" s="44">
        <v>0</v>
      </c>
      <c r="AX42" s="43" t="s">
        <v>57</v>
      </c>
      <c r="AY42" s="44">
        <v>0</v>
      </c>
      <c r="AZ42" s="43" t="s">
        <v>64</v>
      </c>
      <c r="BA42" s="44">
        <v>0</v>
      </c>
      <c r="BB42" s="46"/>
      <c r="BC42" s="43" t="s">
        <v>78</v>
      </c>
      <c r="BD42" s="44">
        <v>2</v>
      </c>
      <c r="BE42" s="43" t="s">
        <v>35</v>
      </c>
      <c r="BF42" s="44">
        <v>0</v>
      </c>
      <c r="BG42" s="43" t="s">
        <v>35</v>
      </c>
      <c r="BH42" s="44">
        <v>0</v>
      </c>
      <c r="BI42" s="43" t="s">
        <v>38</v>
      </c>
      <c r="BJ42" s="44">
        <v>1</v>
      </c>
      <c r="BK42" s="48" t="s">
        <v>46</v>
      </c>
      <c r="BL42" s="49">
        <v>1</v>
      </c>
      <c r="BM42" s="50">
        <v>1</v>
      </c>
      <c r="BN42" s="49">
        <v>3</v>
      </c>
      <c r="BO42" s="50" t="s">
        <v>235</v>
      </c>
      <c r="BP42" s="49">
        <v>3</v>
      </c>
      <c r="BQ42" s="61">
        <v>1</v>
      </c>
      <c r="BR42" s="62">
        <v>1</v>
      </c>
      <c r="BS42" s="61" t="s">
        <v>129</v>
      </c>
      <c r="BT42" s="62">
        <v>1</v>
      </c>
      <c r="BU42" s="179">
        <f>(AU42*AU98)+(AW42*AW$13)+(AY42*AY$13)+(BA42*BA$13)+(BD42*BD$13)+(BF42*BF$13)+(BH42*BH$13)+(BJ42*BJ$13)+(BL42*BL$13)+(BN42*BN$13)+(BP42*BP$13)+(BR42*BR$13)+(BT42*BT$13)</f>
        <v>5.0999999999999996</v>
      </c>
    </row>
    <row r="43" spans="1:122" x14ac:dyDescent="0.25">
      <c r="A43" s="57" t="s">
        <v>176</v>
      </c>
      <c r="B43" s="146" t="s">
        <v>161</v>
      </c>
      <c r="C43" s="146" t="s">
        <v>162</v>
      </c>
      <c r="D43" s="100" t="s">
        <v>1</v>
      </c>
      <c r="E43" s="87"/>
      <c r="F43" s="88" t="s">
        <v>71</v>
      </c>
      <c r="G43" s="131">
        <v>0</v>
      </c>
      <c r="H43" s="193"/>
      <c r="I43" s="194"/>
      <c r="J43" s="261">
        <v>26.2</v>
      </c>
      <c r="K43" s="195">
        <v>24.43</v>
      </c>
      <c r="L43" s="109">
        <v>1</v>
      </c>
      <c r="M43" s="95">
        <f t="shared" si="0"/>
        <v>1</v>
      </c>
      <c r="N43" s="96"/>
      <c r="O43" s="267" t="s">
        <v>198</v>
      </c>
      <c r="P43" s="4">
        <v>0</v>
      </c>
      <c r="Q43" s="43" t="s">
        <v>9</v>
      </c>
      <c r="R43" s="44">
        <v>2</v>
      </c>
      <c r="S43" s="43" t="s">
        <v>52</v>
      </c>
      <c r="T43" s="45">
        <v>1</v>
      </c>
      <c r="U43" s="43" t="s">
        <v>28</v>
      </c>
      <c r="V43" s="44">
        <v>2</v>
      </c>
      <c r="W43" s="274">
        <f t="shared" si="2"/>
        <v>4</v>
      </c>
      <c r="X43" s="228" t="s">
        <v>77</v>
      </c>
      <c r="Y43" s="4">
        <v>0</v>
      </c>
      <c r="Z43" s="43" t="s">
        <v>18</v>
      </c>
      <c r="AA43" s="45">
        <v>2</v>
      </c>
      <c r="AB43" s="43" t="s">
        <v>57</v>
      </c>
      <c r="AC43" s="44">
        <v>0</v>
      </c>
      <c r="AD43" s="43" t="s">
        <v>57</v>
      </c>
      <c r="AE43" s="44">
        <v>0</v>
      </c>
      <c r="AF43" s="43" t="s">
        <v>64</v>
      </c>
      <c r="AG43" s="44">
        <v>0</v>
      </c>
      <c r="AH43" s="43" t="s">
        <v>78</v>
      </c>
      <c r="AI43" s="44">
        <v>2</v>
      </c>
      <c r="AJ43" s="43" t="s">
        <v>239</v>
      </c>
      <c r="AK43" s="44">
        <v>1</v>
      </c>
      <c r="AL43" s="43" t="s">
        <v>35</v>
      </c>
      <c r="AM43" s="44">
        <v>0</v>
      </c>
      <c r="AN43" s="43" t="s">
        <v>35</v>
      </c>
      <c r="AO43" s="44">
        <v>0</v>
      </c>
      <c r="AP43" s="43" t="s">
        <v>38</v>
      </c>
      <c r="AQ43" s="44">
        <v>1</v>
      </c>
      <c r="AR43" s="171">
        <f t="shared" si="3"/>
        <v>5</v>
      </c>
      <c r="AS43" s="177">
        <f t="shared" si="1"/>
        <v>9</v>
      </c>
      <c r="AT43" s="47" t="s">
        <v>9</v>
      </c>
      <c r="AU43" s="44">
        <v>1</v>
      </c>
      <c r="AV43" s="43" t="s">
        <v>57</v>
      </c>
      <c r="AW43" s="44">
        <v>0</v>
      </c>
      <c r="AX43" s="43" t="s">
        <v>57</v>
      </c>
      <c r="AY43" s="44">
        <v>0</v>
      </c>
      <c r="AZ43" s="43" t="s">
        <v>64</v>
      </c>
      <c r="BA43" s="44">
        <v>0</v>
      </c>
      <c r="BB43" s="46"/>
      <c r="BC43" s="43" t="s">
        <v>78</v>
      </c>
      <c r="BD43" s="44">
        <v>2</v>
      </c>
      <c r="BE43" s="43" t="s">
        <v>35</v>
      </c>
      <c r="BF43" s="44">
        <v>0</v>
      </c>
      <c r="BG43" s="43" t="s">
        <v>35</v>
      </c>
      <c r="BH43" s="44">
        <v>0</v>
      </c>
      <c r="BI43" s="43" t="s">
        <v>38</v>
      </c>
      <c r="BJ43" s="44">
        <v>1</v>
      </c>
      <c r="BK43" s="48" t="s">
        <v>46</v>
      </c>
      <c r="BL43" s="49">
        <v>1</v>
      </c>
      <c r="BM43" s="50">
        <v>1</v>
      </c>
      <c r="BN43" s="49">
        <v>3</v>
      </c>
      <c r="BO43" s="50" t="s">
        <v>235</v>
      </c>
      <c r="BP43" s="49">
        <v>3</v>
      </c>
      <c r="BQ43" s="61">
        <v>1</v>
      </c>
      <c r="BR43" s="62">
        <v>1</v>
      </c>
      <c r="BS43" s="61" t="s">
        <v>129</v>
      </c>
      <c r="BT43" s="62">
        <v>1</v>
      </c>
      <c r="BU43" s="179">
        <f>(AU43*AU98)+(AW43*AW$13)+(AY43*AY$13)+(BA43*BA$13)+(BD43*BD$13)+(BF43*BF$13)+(BH43*BH$13)+(BJ43*BJ$13)+(BL43*BL$13)+(BN43*BN$13)+(BP43*BP$13)+(BR43*BR$13)+(BT43*BT$13)</f>
        <v>5.0999999999999996</v>
      </c>
    </row>
    <row r="44" spans="1:122" x14ac:dyDescent="0.25">
      <c r="A44" s="57" t="s">
        <v>148</v>
      </c>
      <c r="B44" s="148" t="s">
        <v>146</v>
      </c>
      <c r="C44" s="148" t="s">
        <v>149</v>
      </c>
      <c r="D44" s="144" t="s">
        <v>1</v>
      </c>
      <c r="E44" s="41"/>
      <c r="F44" s="89" t="s">
        <v>71</v>
      </c>
      <c r="G44" s="131">
        <v>0</v>
      </c>
      <c r="H44" s="193"/>
      <c r="I44" s="194"/>
      <c r="J44" s="261">
        <v>32.81</v>
      </c>
      <c r="K44" s="195">
        <v>29.04</v>
      </c>
      <c r="L44" s="109">
        <v>1</v>
      </c>
      <c r="M44" s="95">
        <f t="shared" si="0"/>
        <v>1</v>
      </c>
      <c r="N44" s="96"/>
      <c r="O44" s="267" t="s">
        <v>58</v>
      </c>
      <c r="P44" s="4">
        <v>1</v>
      </c>
      <c r="Q44" s="43" t="s">
        <v>14</v>
      </c>
      <c r="R44" s="44">
        <v>0</v>
      </c>
      <c r="S44" s="43" t="s">
        <v>54</v>
      </c>
      <c r="T44" s="45">
        <v>3</v>
      </c>
      <c r="U44" s="43" t="s">
        <v>28</v>
      </c>
      <c r="V44" s="44">
        <v>2</v>
      </c>
      <c r="W44" s="274">
        <f t="shared" si="2"/>
        <v>3</v>
      </c>
      <c r="X44" s="228" t="s">
        <v>78</v>
      </c>
      <c r="Y44" s="4">
        <v>2</v>
      </c>
      <c r="Z44" s="43" t="s">
        <v>20</v>
      </c>
      <c r="AA44" s="45">
        <v>2</v>
      </c>
      <c r="AB44" s="43" t="s">
        <v>57</v>
      </c>
      <c r="AC44" s="44">
        <v>0</v>
      </c>
      <c r="AD44" s="43" t="s">
        <v>57</v>
      </c>
      <c r="AE44" s="44">
        <v>0</v>
      </c>
      <c r="AF44" s="43" t="s">
        <v>64</v>
      </c>
      <c r="AG44" s="44">
        <v>0</v>
      </c>
      <c r="AH44" s="43" t="s">
        <v>78</v>
      </c>
      <c r="AI44" s="44">
        <v>2</v>
      </c>
      <c r="AJ44" s="43" t="s">
        <v>239</v>
      </c>
      <c r="AK44" s="44">
        <v>1</v>
      </c>
      <c r="AL44" s="43" t="s">
        <v>35</v>
      </c>
      <c r="AM44" s="44">
        <v>0</v>
      </c>
      <c r="AN44" s="43" t="s">
        <v>34</v>
      </c>
      <c r="AO44" s="44">
        <v>1</v>
      </c>
      <c r="AP44" s="43" t="s">
        <v>81</v>
      </c>
      <c r="AQ44" s="44">
        <v>0</v>
      </c>
      <c r="AR44" s="171">
        <f t="shared" si="3"/>
        <v>6</v>
      </c>
      <c r="AS44" s="177">
        <f t="shared" si="1"/>
        <v>9</v>
      </c>
      <c r="AT44" s="47" t="s">
        <v>14</v>
      </c>
      <c r="AU44" s="44">
        <v>0</v>
      </c>
      <c r="AV44" s="43" t="s">
        <v>57</v>
      </c>
      <c r="AW44" s="44">
        <v>0</v>
      </c>
      <c r="AX44" s="43" t="s">
        <v>57</v>
      </c>
      <c r="AY44" s="44">
        <v>0</v>
      </c>
      <c r="AZ44" s="43" t="s">
        <v>64</v>
      </c>
      <c r="BA44" s="44">
        <v>0</v>
      </c>
      <c r="BB44" s="46"/>
      <c r="BC44" s="43" t="s">
        <v>78</v>
      </c>
      <c r="BD44" s="44">
        <v>2</v>
      </c>
      <c r="BE44" s="43" t="s">
        <v>35</v>
      </c>
      <c r="BF44" s="44">
        <v>0</v>
      </c>
      <c r="BG44" s="43" t="s">
        <v>34</v>
      </c>
      <c r="BH44" s="44">
        <v>1</v>
      </c>
      <c r="BI44" s="43" t="s">
        <v>81</v>
      </c>
      <c r="BJ44" s="44">
        <v>0</v>
      </c>
      <c r="BK44" s="48" t="s">
        <v>45</v>
      </c>
      <c r="BL44" s="49">
        <v>2</v>
      </c>
      <c r="BM44" s="50">
        <v>1</v>
      </c>
      <c r="BN44" s="49">
        <v>3</v>
      </c>
      <c r="BO44" s="50" t="s">
        <v>127</v>
      </c>
      <c r="BP44" s="49">
        <v>3</v>
      </c>
      <c r="BQ44" s="61">
        <v>2</v>
      </c>
      <c r="BR44" s="62">
        <v>1</v>
      </c>
      <c r="BS44" s="61" t="s">
        <v>129</v>
      </c>
      <c r="BT44" s="62">
        <v>1</v>
      </c>
      <c r="BU44" s="179">
        <f>(AU44*AU39)+(AW44*AW$13)+(AY44*AY$13)+(BA44*BA$13)+(BD44*BD$13)+(BF44*BF$13)+(BH44*BH$13)+(BJ44*BJ$13)+(BL44*BL$13)+(BN44*BN$13)+(BP44*BP$13)+(BR44*BR$13)+(BT44*BT$13)</f>
        <v>7</v>
      </c>
    </row>
    <row r="45" spans="1:122" x14ac:dyDescent="0.25">
      <c r="A45" s="58" t="s">
        <v>115</v>
      </c>
      <c r="B45" s="147" t="s">
        <v>243</v>
      </c>
      <c r="C45" s="147" t="s">
        <v>244</v>
      </c>
      <c r="D45" s="100" t="s">
        <v>1</v>
      </c>
      <c r="E45" s="87"/>
      <c r="F45" s="89" t="s">
        <v>71</v>
      </c>
      <c r="G45" s="34">
        <v>0</v>
      </c>
      <c r="H45" s="187"/>
      <c r="I45" s="188"/>
      <c r="J45" s="261">
        <v>30.54</v>
      </c>
      <c r="K45" s="195">
        <v>51.47</v>
      </c>
      <c r="L45" s="109">
        <v>2</v>
      </c>
      <c r="M45" s="95">
        <f t="shared" si="0"/>
        <v>2</v>
      </c>
      <c r="N45" s="96"/>
      <c r="O45" s="267" t="s">
        <v>200</v>
      </c>
      <c r="P45" s="4">
        <v>2</v>
      </c>
      <c r="Q45" s="43" t="s">
        <v>9</v>
      </c>
      <c r="R45" s="44">
        <v>2</v>
      </c>
      <c r="S45" s="43"/>
      <c r="T45" s="45"/>
      <c r="U45" s="43" t="s">
        <v>28</v>
      </c>
      <c r="V45" s="44">
        <v>2</v>
      </c>
      <c r="W45" s="274">
        <f t="shared" si="2"/>
        <v>6</v>
      </c>
      <c r="X45" s="228" t="s">
        <v>77</v>
      </c>
      <c r="Y45" s="4">
        <v>0</v>
      </c>
      <c r="Z45" s="43" t="s">
        <v>18</v>
      </c>
      <c r="AA45" s="45">
        <v>2</v>
      </c>
      <c r="AB45" s="43" t="s">
        <v>57</v>
      </c>
      <c r="AC45" s="44">
        <v>0</v>
      </c>
      <c r="AD45" s="43" t="s">
        <v>57</v>
      </c>
      <c r="AE45" s="44">
        <v>0</v>
      </c>
      <c r="AF45" s="117" t="s">
        <v>61</v>
      </c>
      <c r="AG45" s="118">
        <v>1</v>
      </c>
      <c r="AH45" s="43" t="s">
        <v>77</v>
      </c>
      <c r="AI45" s="44">
        <v>0</v>
      </c>
      <c r="AJ45" s="43" t="s">
        <v>239</v>
      </c>
      <c r="AK45" s="44">
        <v>1</v>
      </c>
      <c r="AL45" s="43" t="s">
        <v>36</v>
      </c>
      <c r="AM45" s="44">
        <v>2</v>
      </c>
      <c r="AN45" s="43" t="s">
        <v>35</v>
      </c>
      <c r="AO45" s="44">
        <v>0</v>
      </c>
      <c r="AP45" s="43" t="s">
        <v>81</v>
      </c>
      <c r="AQ45" s="44">
        <v>0</v>
      </c>
      <c r="AR45" s="171">
        <f t="shared" si="3"/>
        <v>6</v>
      </c>
      <c r="AS45" s="177">
        <f t="shared" si="1"/>
        <v>12</v>
      </c>
      <c r="AT45" s="47" t="s">
        <v>9</v>
      </c>
      <c r="AU45" s="44">
        <v>1</v>
      </c>
      <c r="AV45" s="43" t="s">
        <v>57</v>
      </c>
      <c r="AW45" s="44">
        <v>0</v>
      </c>
      <c r="AX45" s="43" t="s">
        <v>57</v>
      </c>
      <c r="AY45" s="44">
        <v>0</v>
      </c>
      <c r="AZ45" s="43" t="s">
        <v>61</v>
      </c>
      <c r="BA45" s="44">
        <v>1</v>
      </c>
      <c r="BB45" s="46"/>
      <c r="BC45" s="43" t="s">
        <v>77</v>
      </c>
      <c r="BD45" s="44">
        <v>0</v>
      </c>
      <c r="BE45" s="43" t="s">
        <v>36</v>
      </c>
      <c r="BF45" s="44">
        <v>2</v>
      </c>
      <c r="BG45" s="43" t="s">
        <v>35</v>
      </c>
      <c r="BH45" s="44">
        <v>0</v>
      </c>
      <c r="BI45" s="43" t="s">
        <v>81</v>
      </c>
      <c r="BJ45" s="44">
        <v>0</v>
      </c>
      <c r="BK45" s="48" t="s">
        <v>45</v>
      </c>
      <c r="BL45" s="49">
        <v>2</v>
      </c>
      <c r="BM45" s="50">
        <v>1</v>
      </c>
      <c r="BN45" s="49">
        <v>3</v>
      </c>
      <c r="BO45" s="50" t="s">
        <v>130</v>
      </c>
      <c r="BP45" s="49">
        <v>2</v>
      </c>
      <c r="BQ45" s="61" t="s">
        <v>132</v>
      </c>
      <c r="BR45" s="62">
        <v>0</v>
      </c>
      <c r="BS45" s="61" t="s">
        <v>127</v>
      </c>
      <c r="BT45" s="62">
        <v>3</v>
      </c>
      <c r="BU45" s="179">
        <f>(AU45*AU40)+(AW45*AW$13)+(AY45*AY$13)+(BA45*BA$13)+(BD45*BD$13)+(BF45*BF$13)+(BH45*BH$13)+(BJ45*BJ$13)+(BL45*BL$13)+(BN45*BN$13)+(BP45*BP$13)+(BR45*BR$13)+(BT45*BT$13)</f>
        <v>9</v>
      </c>
    </row>
    <row r="46" spans="1:122" x14ac:dyDescent="0.25">
      <c r="A46" s="57" t="s">
        <v>176</v>
      </c>
      <c r="B46" s="57" t="s">
        <v>164</v>
      </c>
      <c r="C46" s="57" t="s">
        <v>163</v>
      </c>
      <c r="D46" s="144" t="s">
        <v>1</v>
      </c>
      <c r="E46" s="41"/>
      <c r="F46" s="89" t="s">
        <v>71</v>
      </c>
      <c r="G46" s="34">
        <v>0</v>
      </c>
      <c r="H46" s="193"/>
      <c r="I46" s="194"/>
      <c r="J46" s="261">
        <v>32.49</v>
      </c>
      <c r="K46" s="195">
        <v>34.49</v>
      </c>
      <c r="L46" s="109">
        <v>2</v>
      </c>
      <c r="M46" s="95">
        <f t="shared" ref="M46:M47" si="6">G46+L46</f>
        <v>2</v>
      </c>
      <c r="N46" s="96"/>
      <c r="O46" s="267" t="s">
        <v>198</v>
      </c>
      <c r="P46" s="4">
        <v>0</v>
      </c>
      <c r="Q46" s="43" t="s">
        <v>9</v>
      </c>
      <c r="R46" s="44">
        <v>2</v>
      </c>
      <c r="S46" s="43" t="s">
        <v>52</v>
      </c>
      <c r="T46" s="45">
        <v>1</v>
      </c>
      <c r="U46" s="43" t="s">
        <v>28</v>
      </c>
      <c r="V46" s="44">
        <v>2</v>
      </c>
      <c r="W46" s="274">
        <f t="shared" si="2"/>
        <v>4</v>
      </c>
      <c r="X46" s="228" t="s">
        <v>77</v>
      </c>
      <c r="Y46" s="4">
        <v>0</v>
      </c>
      <c r="Z46" s="43" t="s">
        <v>18</v>
      </c>
      <c r="AA46" s="45">
        <v>2</v>
      </c>
      <c r="AB46" s="43" t="s">
        <v>58</v>
      </c>
      <c r="AC46" s="44">
        <v>1</v>
      </c>
      <c r="AD46" s="43" t="s">
        <v>56</v>
      </c>
      <c r="AE46" s="44">
        <v>2</v>
      </c>
      <c r="AF46" s="43" t="s">
        <v>62</v>
      </c>
      <c r="AG46" s="44">
        <v>2</v>
      </c>
      <c r="AH46" s="43" t="s">
        <v>78</v>
      </c>
      <c r="AI46" s="44">
        <v>2</v>
      </c>
      <c r="AJ46" s="43" t="s">
        <v>239</v>
      </c>
      <c r="AK46" s="44">
        <v>1</v>
      </c>
      <c r="AL46" s="43" t="s">
        <v>35</v>
      </c>
      <c r="AM46" s="44">
        <v>0</v>
      </c>
      <c r="AN46" s="43" t="s">
        <v>35</v>
      </c>
      <c r="AO46" s="44">
        <v>0</v>
      </c>
      <c r="AP46" s="43" t="s">
        <v>38</v>
      </c>
      <c r="AQ46" s="44">
        <v>1</v>
      </c>
      <c r="AR46" s="171">
        <f t="shared" si="3"/>
        <v>10</v>
      </c>
      <c r="AS46" s="177">
        <f t="shared" si="1"/>
        <v>14</v>
      </c>
      <c r="AT46" s="47" t="s">
        <v>9</v>
      </c>
      <c r="AU46" s="44">
        <v>1</v>
      </c>
      <c r="AV46" s="43" t="s">
        <v>58</v>
      </c>
      <c r="AW46" s="44">
        <v>1</v>
      </c>
      <c r="AX46" s="43" t="s">
        <v>56</v>
      </c>
      <c r="AY46" s="44">
        <v>2</v>
      </c>
      <c r="AZ46" s="43" t="s">
        <v>64</v>
      </c>
      <c r="BA46" s="44">
        <v>0</v>
      </c>
      <c r="BB46" s="46"/>
      <c r="BC46" s="43" t="s">
        <v>78</v>
      </c>
      <c r="BD46" s="44">
        <v>2</v>
      </c>
      <c r="BE46" s="43" t="s">
        <v>35</v>
      </c>
      <c r="BF46" s="44">
        <v>0</v>
      </c>
      <c r="BG46" s="43" t="s">
        <v>35</v>
      </c>
      <c r="BH46" s="44">
        <v>0</v>
      </c>
      <c r="BI46" s="43" t="s">
        <v>38</v>
      </c>
      <c r="BJ46" s="44">
        <v>1</v>
      </c>
      <c r="BK46" s="48" t="s">
        <v>46</v>
      </c>
      <c r="BL46" s="49">
        <v>1</v>
      </c>
      <c r="BM46" s="50">
        <v>1</v>
      </c>
      <c r="BN46" s="49">
        <v>3</v>
      </c>
      <c r="BO46" s="50" t="s">
        <v>235</v>
      </c>
      <c r="BP46" s="49">
        <v>3</v>
      </c>
      <c r="BQ46" s="61">
        <v>1</v>
      </c>
      <c r="BR46" s="62">
        <v>1</v>
      </c>
      <c r="BS46" s="61" t="s">
        <v>129</v>
      </c>
      <c r="BT46" s="62">
        <v>1</v>
      </c>
    </row>
    <row r="47" spans="1:122" x14ac:dyDescent="0.25">
      <c r="A47" s="114" t="s">
        <v>224</v>
      </c>
      <c r="B47" s="127" t="s">
        <v>214</v>
      </c>
      <c r="C47" s="71" t="s">
        <v>215</v>
      </c>
      <c r="D47" s="203" t="s">
        <v>1</v>
      </c>
      <c r="E47" s="41"/>
      <c r="F47" s="115" t="s">
        <v>69</v>
      </c>
      <c r="G47" s="126">
        <v>2</v>
      </c>
      <c r="H47" s="193"/>
      <c r="I47" s="194"/>
      <c r="J47" s="261">
        <v>14.65</v>
      </c>
      <c r="K47" s="195">
        <v>16.64</v>
      </c>
      <c r="L47" s="109">
        <v>1</v>
      </c>
      <c r="M47" s="95">
        <f t="shared" si="6"/>
        <v>3</v>
      </c>
      <c r="N47" s="161"/>
      <c r="O47" s="268" t="s">
        <v>198</v>
      </c>
      <c r="P47" s="166">
        <v>0</v>
      </c>
      <c r="Q47" s="164" t="s">
        <v>9</v>
      </c>
      <c r="R47" s="163">
        <v>2</v>
      </c>
      <c r="S47" s="164"/>
      <c r="T47" s="165"/>
      <c r="U47" s="164" t="s">
        <v>28</v>
      </c>
      <c r="V47" s="163">
        <v>2</v>
      </c>
      <c r="W47" s="274">
        <f t="shared" si="2"/>
        <v>4</v>
      </c>
      <c r="X47" s="229" t="s">
        <v>77</v>
      </c>
      <c r="Y47" s="116">
        <v>0</v>
      </c>
      <c r="Z47" s="117" t="s">
        <v>18</v>
      </c>
      <c r="AA47" s="119">
        <v>2</v>
      </c>
      <c r="AB47" s="117" t="s">
        <v>57</v>
      </c>
      <c r="AC47" s="118">
        <v>0</v>
      </c>
      <c r="AD47" s="117" t="s">
        <v>57</v>
      </c>
      <c r="AE47" s="118">
        <v>0</v>
      </c>
      <c r="AF47" s="117" t="s">
        <v>61</v>
      </c>
      <c r="AG47" s="118">
        <v>1</v>
      </c>
      <c r="AH47" s="117" t="s">
        <v>78</v>
      </c>
      <c r="AI47" s="118">
        <v>2</v>
      </c>
      <c r="AJ47" s="43" t="s">
        <v>239</v>
      </c>
      <c r="AK47" s="44">
        <v>1</v>
      </c>
      <c r="AL47" s="117" t="s">
        <v>35</v>
      </c>
      <c r="AM47" s="118">
        <v>0</v>
      </c>
      <c r="AN47" s="117" t="s">
        <v>35</v>
      </c>
      <c r="AO47" s="118">
        <v>0</v>
      </c>
      <c r="AP47" s="117" t="s">
        <v>38</v>
      </c>
      <c r="AQ47" s="118">
        <v>1</v>
      </c>
      <c r="AR47" s="171">
        <f t="shared" si="3"/>
        <v>6</v>
      </c>
      <c r="AS47" s="177">
        <f t="shared" si="1"/>
        <v>10</v>
      </c>
      <c r="AT47" s="121" t="s">
        <v>9</v>
      </c>
      <c r="AU47" s="118">
        <v>2</v>
      </c>
      <c r="AV47" s="117" t="s">
        <v>57</v>
      </c>
      <c r="AW47" s="118">
        <v>0</v>
      </c>
      <c r="AX47" s="117" t="s">
        <v>57</v>
      </c>
      <c r="AY47" s="118">
        <v>0</v>
      </c>
      <c r="AZ47" s="117" t="s">
        <v>61</v>
      </c>
      <c r="BA47" s="118">
        <v>1</v>
      </c>
      <c r="BB47" s="120"/>
      <c r="BC47" s="117" t="s">
        <v>78</v>
      </c>
      <c r="BD47" s="118">
        <v>2</v>
      </c>
      <c r="BE47" s="117" t="s">
        <v>35</v>
      </c>
      <c r="BF47" s="118">
        <v>0</v>
      </c>
      <c r="BG47" s="117" t="s">
        <v>35</v>
      </c>
      <c r="BH47" s="118">
        <v>0</v>
      </c>
      <c r="BI47" s="117" t="s">
        <v>38</v>
      </c>
      <c r="BJ47" s="118">
        <v>1</v>
      </c>
      <c r="BK47" s="122" t="s">
        <v>46</v>
      </c>
      <c r="BL47" s="123">
        <v>0</v>
      </c>
      <c r="BM47" s="124">
        <v>1</v>
      </c>
      <c r="BN47" s="123">
        <v>3</v>
      </c>
      <c r="BO47" s="124" t="s">
        <v>235</v>
      </c>
      <c r="BP47" s="123">
        <v>3</v>
      </c>
      <c r="BQ47" s="122" t="s">
        <v>127</v>
      </c>
      <c r="BR47" s="125">
        <v>1</v>
      </c>
      <c r="BS47" s="122" t="s">
        <v>129</v>
      </c>
      <c r="BT47" s="123">
        <v>1</v>
      </c>
      <c r="BU47" s="181"/>
      <c r="BV47" s="113"/>
    </row>
    <row r="48" spans="1:122" s="113" customFormat="1" x14ac:dyDescent="0.25">
      <c r="A48" s="117" t="s">
        <v>115</v>
      </c>
      <c r="B48" s="223" t="s">
        <v>265</v>
      </c>
      <c r="C48" s="235" t="s">
        <v>266</v>
      </c>
      <c r="D48" s="203" t="s">
        <v>1</v>
      </c>
      <c r="E48" s="202"/>
      <c r="F48" s="115" t="s">
        <v>71</v>
      </c>
      <c r="G48" s="126">
        <v>0</v>
      </c>
      <c r="H48" s="202"/>
      <c r="I48" s="203"/>
      <c r="J48" s="262">
        <v>37.744360902255636</v>
      </c>
      <c r="K48" s="263">
        <v>31.398924861241433</v>
      </c>
      <c r="L48" s="133">
        <v>2</v>
      </c>
      <c r="M48" s="208">
        <v>2</v>
      </c>
      <c r="N48" s="161"/>
      <c r="O48" s="268" t="s">
        <v>200</v>
      </c>
      <c r="P48" s="166">
        <v>2</v>
      </c>
      <c r="Q48" s="164" t="s">
        <v>13</v>
      </c>
      <c r="R48" s="163">
        <v>1</v>
      </c>
      <c r="S48" s="164"/>
      <c r="T48" s="165"/>
      <c r="U48" s="164" t="s">
        <v>28</v>
      </c>
      <c r="V48" s="163">
        <v>2</v>
      </c>
      <c r="W48" s="275">
        <f t="shared" ref="W48:W54" si="7">(P48*AA$13)+(R48*AC$13)+(V48*AG$13)</f>
        <v>5</v>
      </c>
      <c r="X48" s="229" t="s">
        <v>65</v>
      </c>
      <c r="Y48" s="116">
        <v>1</v>
      </c>
      <c r="Z48" s="117" t="s">
        <v>20</v>
      </c>
      <c r="AA48" s="119">
        <v>2</v>
      </c>
      <c r="AB48" s="117" t="s">
        <v>57</v>
      </c>
      <c r="AC48" s="118">
        <v>0</v>
      </c>
      <c r="AD48" s="117" t="s">
        <v>58</v>
      </c>
      <c r="AE48" s="118">
        <v>1</v>
      </c>
      <c r="AF48" s="117" t="s">
        <v>61</v>
      </c>
      <c r="AG48" s="118">
        <v>1</v>
      </c>
      <c r="AH48" s="117" t="s">
        <v>77</v>
      </c>
      <c r="AI48" s="118">
        <v>0</v>
      </c>
      <c r="AJ48" s="117" t="s">
        <v>239</v>
      </c>
      <c r="AK48" s="118">
        <v>1</v>
      </c>
      <c r="AL48" s="117" t="s">
        <v>34</v>
      </c>
      <c r="AM48" s="118">
        <v>1</v>
      </c>
      <c r="AN48" s="117" t="s">
        <v>35</v>
      </c>
      <c r="AO48" s="118">
        <v>0</v>
      </c>
      <c r="AP48" s="117" t="s">
        <v>81</v>
      </c>
      <c r="AQ48" s="118">
        <v>0</v>
      </c>
      <c r="AR48" s="171">
        <f t="shared" si="3"/>
        <v>6.5</v>
      </c>
      <c r="AS48" s="177">
        <f t="shared" ref="AS48:AS54" si="8">AR48+W48</f>
        <v>11.5</v>
      </c>
      <c r="AT48" s="121"/>
      <c r="AU48" s="118"/>
      <c r="AV48" s="117"/>
      <c r="AW48" s="118"/>
      <c r="AX48" s="117"/>
      <c r="AY48" s="118"/>
      <c r="AZ48" s="117"/>
      <c r="BA48" s="118"/>
      <c r="BB48" s="120"/>
      <c r="BC48" s="117"/>
      <c r="BD48" s="118"/>
      <c r="BE48" s="117"/>
      <c r="BF48" s="118"/>
      <c r="BG48" s="117"/>
      <c r="BH48" s="118"/>
      <c r="BI48" s="117"/>
      <c r="BJ48" s="118"/>
      <c r="BK48" s="122"/>
      <c r="BL48" s="123"/>
      <c r="BM48" s="124"/>
      <c r="BN48" s="123"/>
      <c r="BO48" s="124"/>
      <c r="BP48" s="123"/>
      <c r="BQ48" s="204"/>
      <c r="BR48" s="123"/>
      <c r="BS48" s="204"/>
      <c r="BT48" s="205"/>
      <c r="BU48" s="206"/>
    </row>
    <row r="49" spans="1:122" s="113" customFormat="1" x14ac:dyDescent="0.25">
      <c r="A49" s="117" t="s">
        <v>175</v>
      </c>
      <c r="B49" s="224" t="s">
        <v>256</v>
      </c>
      <c r="C49" s="231" t="s">
        <v>240</v>
      </c>
      <c r="D49" s="203" t="s">
        <v>1</v>
      </c>
      <c r="E49" s="202"/>
      <c r="F49" s="115" t="s">
        <v>71</v>
      </c>
      <c r="G49" s="130">
        <v>0</v>
      </c>
      <c r="H49" s="202"/>
      <c r="I49" s="203"/>
      <c r="J49" s="262">
        <v>35.53921568627451</v>
      </c>
      <c r="K49" s="263">
        <v>29.333897707335151</v>
      </c>
      <c r="L49" s="133">
        <v>2</v>
      </c>
      <c r="M49" s="208">
        <v>2</v>
      </c>
      <c r="N49" s="161"/>
      <c r="O49" s="268" t="s">
        <v>200</v>
      </c>
      <c r="P49" s="166">
        <v>2</v>
      </c>
      <c r="Q49" s="164" t="s">
        <v>9</v>
      </c>
      <c r="R49" s="163">
        <v>2</v>
      </c>
      <c r="S49" s="164"/>
      <c r="T49" s="165"/>
      <c r="U49" s="164" t="s">
        <v>28</v>
      </c>
      <c r="V49" s="163">
        <v>2</v>
      </c>
      <c r="W49" s="275">
        <f t="shared" si="7"/>
        <v>6</v>
      </c>
      <c r="X49" s="229" t="s">
        <v>65</v>
      </c>
      <c r="Y49" s="116">
        <v>1</v>
      </c>
      <c r="Z49" s="117" t="s">
        <v>23</v>
      </c>
      <c r="AA49" s="119">
        <v>1</v>
      </c>
      <c r="AB49" s="117" t="s">
        <v>57</v>
      </c>
      <c r="AC49" s="118">
        <v>0</v>
      </c>
      <c r="AD49" s="117" t="s">
        <v>57</v>
      </c>
      <c r="AE49" s="118">
        <v>0</v>
      </c>
      <c r="AF49" s="117" t="s">
        <v>61</v>
      </c>
      <c r="AG49" s="118">
        <v>1</v>
      </c>
      <c r="AH49" s="117" t="s">
        <v>65</v>
      </c>
      <c r="AI49" s="118">
        <v>1</v>
      </c>
      <c r="AJ49" s="117" t="s">
        <v>239</v>
      </c>
      <c r="AK49" s="118">
        <v>1</v>
      </c>
      <c r="AL49" s="117" t="s">
        <v>34</v>
      </c>
      <c r="AM49" s="118">
        <v>1</v>
      </c>
      <c r="AN49" s="117" t="s">
        <v>34</v>
      </c>
      <c r="AO49" s="118">
        <v>1</v>
      </c>
      <c r="AP49" s="117" t="s">
        <v>38</v>
      </c>
      <c r="AQ49" s="118">
        <v>1</v>
      </c>
      <c r="AR49" s="171">
        <f t="shared" si="3"/>
        <v>6</v>
      </c>
      <c r="AS49" s="177">
        <f t="shared" si="8"/>
        <v>12</v>
      </c>
      <c r="AT49" s="121"/>
      <c r="AU49" s="118"/>
      <c r="AV49" s="117"/>
      <c r="AW49" s="118"/>
      <c r="AX49" s="117"/>
      <c r="AY49" s="118"/>
      <c r="AZ49" s="117"/>
      <c r="BA49" s="118"/>
      <c r="BB49" s="120"/>
      <c r="BC49" s="117"/>
      <c r="BD49" s="118"/>
      <c r="BE49" s="117"/>
      <c r="BF49" s="118"/>
      <c r="BG49" s="117"/>
      <c r="BH49" s="118"/>
      <c r="BI49" s="117"/>
      <c r="BJ49" s="118"/>
      <c r="BK49" s="122"/>
      <c r="BL49" s="123"/>
      <c r="BM49" s="124"/>
      <c r="BN49" s="123"/>
      <c r="BO49" s="124"/>
      <c r="BP49" s="123"/>
      <c r="BQ49" s="204"/>
      <c r="BR49" s="123"/>
      <c r="BS49" s="204"/>
      <c r="BT49" s="205"/>
      <c r="BU49" s="206"/>
    </row>
    <row r="50" spans="1:122" s="132" customFormat="1" x14ac:dyDescent="0.25">
      <c r="A50" s="117" t="s">
        <v>176</v>
      </c>
      <c r="B50" s="117" t="s">
        <v>159</v>
      </c>
      <c r="C50" s="164" t="s">
        <v>160</v>
      </c>
      <c r="D50" s="203" t="s">
        <v>1</v>
      </c>
      <c r="E50" s="202"/>
      <c r="F50" s="115" t="s">
        <v>71</v>
      </c>
      <c r="G50" s="130">
        <v>0</v>
      </c>
      <c r="H50" s="209"/>
      <c r="I50" s="210"/>
      <c r="J50" s="262">
        <v>34.400281392894833</v>
      </c>
      <c r="K50" s="263">
        <v>29.683888208037601</v>
      </c>
      <c r="L50" s="133">
        <v>2</v>
      </c>
      <c r="M50" s="208">
        <v>2</v>
      </c>
      <c r="N50" s="161"/>
      <c r="O50" s="268" t="s">
        <v>198</v>
      </c>
      <c r="P50" s="166">
        <v>0</v>
      </c>
      <c r="Q50" s="164" t="s">
        <v>9</v>
      </c>
      <c r="R50" s="163">
        <v>2</v>
      </c>
      <c r="S50" s="164" t="s">
        <v>52</v>
      </c>
      <c r="T50" s="165">
        <v>1</v>
      </c>
      <c r="U50" s="164" t="s">
        <v>28</v>
      </c>
      <c r="V50" s="163">
        <v>2</v>
      </c>
      <c r="W50" s="275">
        <f t="shared" si="7"/>
        <v>4</v>
      </c>
      <c r="X50" s="229" t="s">
        <v>77</v>
      </c>
      <c r="Y50" s="116">
        <v>0</v>
      </c>
      <c r="Z50" s="117" t="s">
        <v>18</v>
      </c>
      <c r="AA50" s="119">
        <v>2</v>
      </c>
      <c r="AB50" s="117" t="s">
        <v>57</v>
      </c>
      <c r="AC50" s="118">
        <v>0</v>
      </c>
      <c r="AD50" s="117" t="s">
        <v>57</v>
      </c>
      <c r="AE50" s="118">
        <v>0</v>
      </c>
      <c r="AF50" s="117" t="s">
        <v>64</v>
      </c>
      <c r="AG50" s="118">
        <v>0</v>
      </c>
      <c r="AH50" s="117" t="s">
        <v>78</v>
      </c>
      <c r="AI50" s="118">
        <v>2</v>
      </c>
      <c r="AJ50" s="117" t="s">
        <v>239</v>
      </c>
      <c r="AK50" s="118">
        <v>1</v>
      </c>
      <c r="AL50" s="117" t="s">
        <v>35</v>
      </c>
      <c r="AM50" s="118">
        <v>0</v>
      </c>
      <c r="AN50" s="117" t="s">
        <v>35</v>
      </c>
      <c r="AO50" s="118">
        <v>0</v>
      </c>
      <c r="AP50" s="117" t="s">
        <v>38</v>
      </c>
      <c r="AQ50" s="118">
        <v>1</v>
      </c>
      <c r="AR50" s="171">
        <f t="shared" si="3"/>
        <v>5</v>
      </c>
      <c r="AS50" s="177">
        <f t="shared" si="8"/>
        <v>9</v>
      </c>
      <c r="AT50" s="121" t="s">
        <v>9</v>
      </c>
      <c r="AU50" s="118">
        <v>1</v>
      </c>
      <c r="AV50" s="117" t="s">
        <v>57</v>
      </c>
      <c r="AW50" s="118">
        <v>0</v>
      </c>
      <c r="AX50" s="117" t="s">
        <v>57</v>
      </c>
      <c r="AY50" s="118">
        <v>0</v>
      </c>
      <c r="AZ50" s="117" t="s">
        <v>64</v>
      </c>
      <c r="BA50" s="118">
        <v>0</v>
      </c>
      <c r="BB50" s="120"/>
      <c r="BC50" s="117" t="s">
        <v>78</v>
      </c>
      <c r="BD50" s="118">
        <v>2</v>
      </c>
      <c r="BE50" s="117" t="s">
        <v>36</v>
      </c>
      <c r="BF50" s="118">
        <v>0</v>
      </c>
      <c r="BG50" s="117" t="s">
        <v>35</v>
      </c>
      <c r="BH50" s="118">
        <v>0</v>
      </c>
      <c r="BI50" s="117" t="s">
        <v>38</v>
      </c>
      <c r="BJ50" s="118">
        <v>1</v>
      </c>
      <c r="BK50" s="122" t="s">
        <v>46</v>
      </c>
      <c r="BL50" s="123">
        <v>1</v>
      </c>
      <c r="BM50" s="124">
        <v>1</v>
      </c>
      <c r="BN50" s="123">
        <v>3</v>
      </c>
      <c r="BO50" s="124" t="s">
        <v>235</v>
      </c>
      <c r="BP50" s="123">
        <v>3</v>
      </c>
      <c r="BQ50" s="204">
        <v>1</v>
      </c>
      <c r="BR50" s="123">
        <v>1</v>
      </c>
      <c r="BS50" s="204" t="s">
        <v>129</v>
      </c>
      <c r="BT50" s="123">
        <v>1</v>
      </c>
      <c r="BU50" s="206"/>
      <c r="BV50" s="113"/>
      <c r="BW50" s="113"/>
      <c r="BX50" s="113"/>
      <c r="BY50" s="113"/>
      <c r="BZ50" s="113"/>
      <c r="CA50" s="113"/>
      <c r="CB50" s="113"/>
      <c r="CC50" s="113"/>
      <c r="CD50" s="113"/>
      <c r="CE50" s="113"/>
      <c r="CF50" s="113"/>
      <c r="CG50" s="113"/>
      <c r="CH50" s="113"/>
      <c r="CI50" s="113"/>
      <c r="CJ50" s="113"/>
      <c r="CK50" s="113"/>
      <c r="CL50" s="113"/>
      <c r="CM50" s="113"/>
      <c r="CN50" s="113"/>
      <c r="CO50" s="113"/>
      <c r="CP50" s="113"/>
      <c r="CQ50" s="113"/>
      <c r="CR50" s="113"/>
      <c r="CS50" s="113"/>
      <c r="CT50" s="113"/>
      <c r="CU50" s="113"/>
      <c r="CV50" s="113"/>
      <c r="CW50" s="113"/>
      <c r="CX50" s="113"/>
      <c r="CY50" s="113"/>
      <c r="CZ50" s="113"/>
      <c r="DA50" s="113"/>
      <c r="DB50" s="113"/>
      <c r="DC50" s="113"/>
      <c r="DD50" s="113"/>
      <c r="DE50" s="113"/>
      <c r="DF50" s="113"/>
      <c r="DG50" s="113"/>
      <c r="DH50" s="113"/>
      <c r="DI50" s="113"/>
      <c r="DJ50" s="113"/>
      <c r="DK50" s="113"/>
      <c r="DL50" s="113"/>
      <c r="DM50" s="113"/>
      <c r="DN50" s="113"/>
      <c r="DO50" s="113"/>
      <c r="DP50" s="113"/>
      <c r="DQ50" s="113"/>
      <c r="DR50" s="113"/>
    </row>
    <row r="51" spans="1:122" x14ac:dyDescent="0.25">
      <c r="A51" s="214" t="s">
        <v>118</v>
      </c>
      <c r="B51" s="224" t="s">
        <v>241</v>
      </c>
      <c r="C51" s="224" t="s">
        <v>242</v>
      </c>
      <c r="D51" s="203" t="s">
        <v>1</v>
      </c>
      <c r="E51" s="202"/>
      <c r="F51" s="115" t="s">
        <v>71</v>
      </c>
      <c r="G51" s="130">
        <v>0</v>
      </c>
      <c r="H51" s="202"/>
      <c r="I51" s="203"/>
      <c r="J51" s="262">
        <v>32.348242811501599</v>
      </c>
      <c r="K51" s="263">
        <v>22.649878289803656</v>
      </c>
      <c r="L51" s="133">
        <v>1</v>
      </c>
      <c r="M51" s="208">
        <v>1</v>
      </c>
      <c r="N51" s="161"/>
      <c r="O51" s="268" t="s">
        <v>58</v>
      </c>
      <c r="P51" s="166">
        <v>1</v>
      </c>
      <c r="Q51" s="164" t="s">
        <v>12</v>
      </c>
      <c r="R51" s="163">
        <v>3</v>
      </c>
      <c r="S51" s="164" t="s">
        <v>54</v>
      </c>
      <c r="T51" s="165">
        <v>3</v>
      </c>
      <c r="U51" s="164" t="s">
        <v>28</v>
      </c>
      <c r="V51" s="163">
        <v>2</v>
      </c>
      <c r="W51" s="275">
        <f t="shared" si="7"/>
        <v>6</v>
      </c>
      <c r="X51" s="229" t="s">
        <v>65</v>
      </c>
      <c r="Y51" s="116">
        <v>1</v>
      </c>
      <c r="Z51" s="117" t="s">
        <v>20</v>
      </c>
      <c r="AA51" s="119">
        <v>2</v>
      </c>
      <c r="AB51" s="117" t="s">
        <v>58</v>
      </c>
      <c r="AC51" s="118">
        <v>1</v>
      </c>
      <c r="AD51" s="117" t="s">
        <v>58</v>
      </c>
      <c r="AE51" s="118">
        <v>1</v>
      </c>
      <c r="AF51" s="117" t="s">
        <v>61</v>
      </c>
      <c r="AG51" s="118">
        <v>1</v>
      </c>
      <c r="AH51" s="164" t="s">
        <v>78</v>
      </c>
      <c r="AI51" s="163">
        <v>2</v>
      </c>
      <c r="AJ51" s="164" t="s">
        <v>239</v>
      </c>
      <c r="AK51" s="118">
        <v>1</v>
      </c>
      <c r="AL51" s="117" t="s">
        <v>36</v>
      </c>
      <c r="AM51" s="118">
        <v>2</v>
      </c>
      <c r="AN51" s="117" t="s">
        <v>34</v>
      </c>
      <c r="AO51" s="118">
        <v>1</v>
      </c>
      <c r="AP51" s="117" t="s">
        <v>81</v>
      </c>
      <c r="AQ51" s="118">
        <v>0</v>
      </c>
      <c r="AR51" s="171">
        <f t="shared" si="3"/>
        <v>10.5</v>
      </c>
      <c r="AS51" s="177">
        <f t="shared" si="8"/>
        <v>16.5</v>
      </c>
      <c r="AT51" s="121"/>
      <c r="AU51" s="118"/>
      <c r="AV51" s="117"/>
      <c r="AW51" s="118"/>
      <c r="AX51" s="117"/>
      <c r="AY51" s="118"/>
      <c r="AZ51" s="117"/>
      <c r="BA51" s="118"/>
      <c r="BB51" s="120"/>
      <c r="BC51" s="117"/>
      <c r="BD51" s="118"/>
      <c r="BE51" s="117"/>
      <c r="BF51" s="118"/>
      <c r="BG51" s="117"/>
      <c r="BH51" s="118"/>
      <c r="BI51" s="117"/>
      <c r="BJ51" s="118"/>
      <c r="BK51" s="122"/>
      <c r="BL51" s="123"/>
      <c r="BM51" s="124"/>
      <c r="BN51" s="123"/>
      <c r="BO51" s="124"/>
      <c r="BP51" s="123"/>
      <c r="BQ51" s="204"/>
      <c r="BR51" s="123"/>
      <c r="BS51" s="204"/>
      <c r="BT51" s="205"/>
      <c r="BU51" s="206"/>
      <c r="BV51" s="113"/>
      <c r="BW51" s="113"/>
      <c r="BX51" s="113"/>
      <c r="BY51" s="113"/>
      <c r="BZ51" s="113"/>
      <c r="CA51" s="113"/>
      <c r="CB51" s="113"/>
      <c r="CC51" s="113"/>
      <c r="CD51" s="113"/>
      <c r="CE51" s="113"/>
      <c r="CF51" s="113"/>
      <c r="CG51" s="113"/>
      <c r="CH51" s="113"/>
      <c r="CI51" s="113"/>
      <c r="CJ51" s="113"/>
      <c r="CK51" s="113"/>
      <c r="CL51" s="113"/>
      <c r="CM51" s="113"/>
      <c r="CN51" s="113"/>
      <c r="CO51" s="113"/>
      <c r="CP51" s="113"/>
      <c r="CQ51" s="113"/>
      <c r="CR51" s="113"/>
      <c r="CS51" s="113"/>
      <c r="CT51" s="113"/>
      <c r="CU51" s="113"/>
      <c r="CV51" s="113"/>
      <c r="CW51" s="113"/>
      <c r="CX51" s="113"/>
      <c r="CY51" s="113"/>
      <c r="CZ51" s="113"/>
      <c r="DA51" s="113"/>
      <c r="DB51" s="113"/>
      <c r="DC51" s="113"/>
      <c r="DD51" s="113"/>
      <c r="DE51" s="113"/>
      <c r="DF51" s="113"/>
      <c r="DG51" s="113"/>
      <c r="DH51" s="113"/>
      <c r="DI51" s="113"/>
      <c r="DJ51" s="113"/>
      <c r="DK51" s="113"/>
      <c r="DL51" s="113"/>
      <c r="DM51" s="113"/>
      <c r="DN51" s="113"/>
      <c r="DO51" s="113"/>
      <c r="DP51" s="113"/>
      <c r="DQ51" s="113"/>
      <c r="DR51" s="113"/>
    </row>
    <row r="52" spans="1:122" x14ac:dyDescent="0.25">
      <c r="A52" s="117" t="s">
        <v>174</v>
      </c>
      <c r="B52" s="117" t="s">
        <v>267</v>
      </c>
      <c r="C52" s="164" t="s">
        <v>268</v>
      </c>
      <c r="D52" s="203" t="s">
        <v>1</v>
      </c>
      <c r="E52" s="202"/>
      <c r="F52" s="115" t="s">
        <v>71</v>
      </c>
      <c r="G52" s="126">
        <v>0</v>
      </c>
      <c r="H52" s="202"/>
      <c r="I52" s="203"/>
      <c r="J52" s="262">
        <v>31.82844243792325</v>
      </c>
      <c r="K52" s="263">
        <v>36.468342747716918</v>
      </c>
      <c r="L52" s="133">
        <v>2</v>
      </c>
      <c r="M52" s="208">
        <v>2</v>
      </c>
      <c r="N52" s="161"/>
      <c r="O52" s="268" t="s">
        <v>200</v>
      </c>
      <c r="P52" s="166">
        <v>2</v>
      </c>
      <c r="Q52" s="164" t="s">
        <v>9</v>
      </c>
      <c r="R52" s="163">
        <v>2</v>
      </c>
      <c r="S52" s="164" t="s">
        <v>51</v>
      </c>
      <c r="T52" s="165">
        <v>2</v>
      </c>
      <c r="U52" s="164" t="s">
        <v>27</v>
      </c>
      <c r="V52" s="163">
        <v>2</v>
      </c>
      <c r="W52" s="275">
        <f t="shared" si="7"/>
        <v>6</v>
      </c>
      <c r="X52" s="229" t="s">
        <v>65</v>
      </c>
      <c r="Y52" s="116">
        <v>1</v>
      </c>
      <c r="Z52" s="117" t="s">
        <v>20</v>
      </c>
      <c r="AA52" s="119">
        <v>2</v>
      </c>
      <c r="AB52" s="117" t="s">
        <v>57</v>
      </c>
      <c r="AC52" s="118">
        <v>0</v>
      </c>
      <c r="AD52" s="117" t="s">
        <v>58</v>
      </c>
      <c r="AE52" s="118">
        <v>1</v>
      </c>
      <c r="AF52" s="117" t="s">
        <v>62</v>
      </c>
      <c r="AG52" s="118">
        <v>2</v>
      </c>
      <c r="AH52" s="117" t="s">
        <v>78</v>
      </c>
      <c r="AI52" s="118">
        <v>2</v>
      </c>
      <c r="AJ52" s="117" t="s">
        <v>239</v>
      </c>
      <c r="AK52" s="118">
        <v>1</v>
      </c>
      <c r="AL52" s="117" t="s">
        <v>34</v>
      </c>
      <c r="AM52" s="118">
        <v>1</v>
      </c>
      <c r="AN52" s="117" t="s">
        <v>34</v>
      </c>
      <c r="AO52" s="118">
        <v>1</v>
      </c>
      <c r="AP52" s="117" t="s">
        <v>81</v>
      </c>
      <c r="AQ52" s="118">
        <v>0</v>
      </c>
      <c r="AR52" s="171">
        <f t="shared" si="3"/>
        <v>9.5</v>
      </c>
      <c r="AS52" s="177">
        <f t="shared" si="8"/>
        <v>15.5</v>
      </c>
      <c r="AT52" s="121" t="s">
        <v>9</v>
      </c>
      <c r="AU52" s="118">
        <v>2</v>
      </c>
      <c r="AV52" s="117" t="s">
        <v>57</v>
      </c>
      <c r="AW52" s="118">
        <v>0</v>
      </c>
      <c r="AX52" s="117" t="s">
        <v>58</v>
      </c>
      <c r="AY52" s="118">
        <v>1</v>
      </c>
      <c r="AZ52" s="117" t="s">
        <v>62</v>
      </c>
      <c r="BA52" s="118">
        <v>2</v>
      </c>
      <c r="BB52" s="120"/>
      <c r="BC52" s="117" t="s">
        <v>78</v>
      </c>
      <c r="BD52" s="118">
        <v>2</v>
      </c>
      <c r="BE52" s="117" t="s">
        <v>34</v>
      </c>
      <c r="BF52" s="118">
        <v>1</v>
      </c>
      <c r="BG52" s="117" t="s">
        <v>34</v>
      </c>
      <c r="BH52" s="118">
        <v>1</v>
      </c>
      <c r="BI52" s="117" t="s">
        <v>81</v>
      </c>
      <c r="BJ52" s="118">
        <v>0</v>
      </c>
      <c r="BK52" s="122" t="s">
        <v>45</v>
      </c>
      <c r="BL52" s="123">
        <v>2</v>
      </c>
      <c r="BM52" s="124">
        <v>1</v>
      </c>
      <c r="BN52" s="123">
        <v>3</v>
      </c>
      <c r="BO52" s="124" t="s">
        <v>130</v>
      </c>
      <c r="BP52" s="123">
        <v>2</v>
      </c>
      <c r="BQ52" s="204" t="s">
        <v>132</v>
      </c>
      <c r="BR52" s="123">
        <v>0</v>
      </c>
      <c r="BS52" s="204" t="s">
        <v>130</v>
      </c>
      <c r="BT52" s="123">
        <v>2</v>
      </c>
      <c r="BU52" s="206"/>
      <c r="BV52" s="113"/>
      <c r="BW52" s="113"/>
      <c r="BX52" s="113"/>
      <c r="BY52" s="113"/>
      <c r="BZ52" s="113"/>
      <c r="CA52" s="113"/>
      <c r="CB52" s="113"/>
      <c r="CC52" s="113"/>
      <c r="CD52" s="113"/>
      <c r="CE52" s="113"/>
      <c r="CF52" s="113"/>
      <c r="CG52" s="113"/>
      <c r="CH52" s="113"/>
      <c r="CI52" s="113"/>
      <c r="CJ52" s="113"/>
      <c r="CK52" s="113"/>
      <c r="CL52" s="113"/>
      <c r="CM52" s="113"/>
      <c r="CN52" s="113"/>
      <c r="CO52" s="113"/>
      <c r="CP52" s="113"/>
      <c r="CQ52" s="113"/>
      <c r="CR52" s="113"/>
      <c r="CS52" s="113"/>
      <c r="CT52" s="113"/>
      <c r="CU52" s="113"/>
      <c r="CV52" s="113"/>
      <c r="CW52" s="113"/>
      <c r="CX52" s="113"/>
      <c r="CY52" s="113"/>
      <c r="CZ52" s="113"/>
      <c r="DA52" s="113"/>
      <c r="DB52" s="113"/>
      <c r="DC52" s="113"/>
      <c r="DD52" s="113"/>
      <c r="DE52" s="113"/>
      <c r="DF52" s="113"/>
      <c r="DG52" s="113"/>
      <c r="DH52" s="113"/>
      <c r="DI52" s="113"/>
      <c r="DJ52" s="113"/>
      <c r="DK52" s="113"/>
      <c r="DL52" s="113"/>
      <c r="DM52" s="113"/>
      <c r="DN52" s="113"/>
      <c r="DO52" s="113"/>
      <c r="DP52" s="113"/>
      <c r="DQ52" s="113"/>
      <c r="DR52" s="113"/>
    </row>
    <row r="53" spans="1:122" x14ac:dyDescent="0.25">
      <c r="A53" s="214" t="s">
        <v>115</v>
      </c>
      <c r="B53" s="224" t="s">
        <v>245</v>
      </c>
      <c r="C53" s="231" t="s">
        <v>246</v>
      </c>
      <c r="D53" s="203" t="s">
        <v>1</v>
      </c>
      <c r="E53" s="202"/>
      <c r="F53" s="115" t="s">
        <v>71</v>
      </c>
      <c r="G53" s="130">
        <v>0</v>
      </c>
      <c r="H53" s="202"/>
      <c r="I53" s="203"/>
      <c r="J53" s="262">
        <v>31.449502878074306</v>
      </c>
      <c r="K53" s="263">
        <v>23.807229998647124</v>
      </c>
      <c r="L53" s="133">
        <v>1</v>
      </c>
      <c r="M53" s="208">
        <v>1</v>
      </c>
      <c r="N53" s="161"/>
      <c r="O53" s="268" t="s">
        <v>200</v>
      </c>
      <c r="P53" s="166">
        <v>2</v>
      </c>
      <c r="Q53" s="164" t="s">
        <v>13</v>
      </c>
      <c r="R53" s="163">
        <v>1</v>
      </c>
      <c r="S53" s="164"/>
      <c r="T53" s="165"/>
      <c r="U53" s="164" t="s">
        <v>31</v>
      </c>
      <c r="V53" s="163">
        <v>3</v>
      </c>
      <c r="W53" s="275">
        <f t="shared" si="7"/>
        <v>6</v>
      </c>
      <c r="X53" s="229" t="s">
        <v>65</v>
      </c>
      <c r="Y53" s="116">
        <v>1</v>
      </c>
      <c r="Z53" s="117" t="s">
        <v>20</v>
      </c>
      <c r="AA53" s="119">
        <v>2</v>
      </c>
      <c r="AB53" s="117" t="s">
        <v>58</v>
      </c>
      <c r="AC53" s="118">
        <v>1</v>
      </c>
      <c r="AD53" s="117" t="s">
        <v>56</v>
      </c>
      <c r="AE53" s="118">
        <v>2</v>
      </c>
      <c r="AF53" s="117" t="s">
        <v>62</v>
      </c>
      <c r="AG53" s="118">
        <v>2</v>
      </c>
      <c r="AH53" s="117" t="s">
        <v>77</v>
      </c>
      <c r="AI53" s="118">
        <v>0</v>
      </c>
      <c r="AJ53" s="117" t="s">
        <v>239</v>
      </c>
      <c r="AK53" s="118">
        <v>1</v>
      </c>
      <c r="AL53" s="117" t="s">
        <v>36</v>
      </c>
      <c r="AM53" s="118">
        <v>2</v>
      </c>
      <c r="AN53" s="117" t="s">
        <v>34</v>
      </c>
      <c r="AO53" s="118">
        <v>1</v>
      </c>
      <c r="AP53" s="117" t="s">
        <v>81</v>
      </c>
      <c r="AQ53" s="118">
        <v>0</v>
      </c>
      <c r="AR53" s="171">
        <f t="shared" si="3"/>
        <v>10.5</v>
      </c>
      <c r="AS53" s="177">
        <f t="shared" si="8"/>
        <v>16.5</v>
      </c>
      <c r="AT53" s="121"/>
      <c r="AU53" s="118"/>
      <c r="AV53" s="117"/>
      <c r="AW53" s="118"/>
      <c r="AX53" s="117"/>
      <c r="AY53" s="118"/>
      <c r="AZ53" s="117"/>
      <c r="BA53" s="118"/>
      <c r="BB53" s="120"/>
      <c r="BC53" s="117"/>
      <c r="BD53" s="118"/>
      <c r="BE53" s="117"/>
      <c r="BF53" s="118"/>
      <c r="BG53" s="117"/>
      <c r="BH53" s="118"/>
      <c r="BI53" s="117"/>
      <c r="BJ53" s="118"/>
      <c r="BK53" s="122"/>
      <c r="BL53" s="123"/>
      <c r="BM53" s="124"/>
      <c r="BN53" s="123"/>
      <c r="BO53" s="124"/>
      <c r="BP53" s="123"/>
      <c r="BQ53" s="204"/>
      <c r="BR53" s="123"/>
      <c r="BS53" s="204"/>
      <c r="BT53" s="205"/>
      <c r="BU53" s="206"/>
      <c r="BV53" s="113"/>
      <c r="BW53" s="113"/>
      <c r="BX53" s="113"/>
      <c r="BY53" s="113"/>
      <c r="BZ53" s="113"/>
      <c r="CA53" s="113"/>
      <c r="CB53" s="113"/>
      <c r="CC53" s="113"/>
      <c r="CD53" s="113"/>
      <c r="CE53" s="113"/>
      <c r="CF53" s="113"/>
      <c r="CG53" s="113"/>
      <c r="CH53" s="113"/>
      <c r="CI53" s="113"/>
      <c r="CJ53" s="113"/>
      <c r="CK53" s="113"/>
      <c r="CL53" s="113"/>
      <c r="CM53" s="113"/>
      <c r="CN53" s="113"/>
      <c r="CO53" s="113"/>
      <c r="CP53" s="113"/>
      <c r="CQ53" s="113"/>
      <c r="CR53" s="113"/>
      <c r="CS53" s="113"/>
      <c r="CT53" s="113"/>
      <c r="CU53" s="113"/>
      <c r="CV53" s="113"/>
      <c r="CW53" s="113"/>
      <c r="CX53" s="113"/>
      <c r="CY53" s="113"/>
      <c r="CZ53" s="113"/>
      <c r="DA53" s="113"/>
      <c r="DB53" s="113"/>
      <c r="DC53" s="113"/>
      <c r="DD53" s="113"/>
      <c r="DE53" s="113"/>
      <c r="DF53" s="113"/>
      <c r="DG53" s="113"/>
      <c r="DH53" s="113"/>
      <c r="DI53" s="113"/>
      <c r="DJ53" s="113"/>
      <c r="DK53" s="113"/>
      <c r="DL53" s="113"/>
      <c r="DM53" s="113"/>
      <c r="DN53" s="113"/>
      <c r="DO53" s="113"/>
      <c r="DP53" s="113"/>
      <c r="DQ53" s="113"/>
      <c r="DR53" s="113"/>
    </row>
    <row r="54" spans="1:122" ht="15.75" thickBot="1" x14ac:dyDescent="0.3">
      <c r="A54" s="117" t="s">
        <v>114</v>
      </c>
      <c r="B54" s="225" t="s">
        <v>143</v>
      </c>
      <c r="C54" s="117" t="s">
        <v>269</v>
      </c>
      <c r="D54" s="203" t="s">
        <v>1</v>
      </c>
      <c r="E54" s="202"/>
      <c r="F54" s="115" t="s">
        <v>322</v>
      </c>
      <c r="G54" s="126">
        <v>1</v>
      </c>
      <c r="H54" s="209"/>
      <c r="I54" s="210"/>
      <c r="J54" s="262">
        <v>30.252100840336134</v>
      </c>
      <c r="K54" s="263">
        <v>35.580774591817665</v>
      </c>
      <c r="L54" s="260">
        <v>2</v>
      </c>
      <c r="M54" s="208">
        <v>3</v>
      </c>
      <c r="N54" s="161"/>
      <c r="O54" s="268" t="s">
        <v>200</v>
      </c>
      <c r="P54" s="166">
        <v>2</v>
      </c>
      <c r="Q54" s="164" t="s">
        <v>13</v>
      </c>
      <c r="R54" s="163">
        <v>1</v>
      </c>
      <c r="S54" s="164" t="s">
        <v>54</v>
      </c>
      <c r="T54" s="165">
        <v>3</v>
      </c>
      <c r="U54" s="164" t="s">
        <v>27</v>
      </c>
      <c r="V54" s="163">
        <v>2</v>
      </c>
      <c r="W54" s="275">
        <f t="shared" si="7"/>
        <v>5</v>
      </c>
      <c r="X54" s="229" t="s">
        <v>65</v>
      </c>
      <c r="Y54" s="116">
        <v>1</v>
      </c>
      <c r="Z54" s="117" t="s">
        <v>18</v>
      </c>
      <c r="AA54" s="119">
        <v>2</v>
      </c>
      <c r="AB54" s="117" t="s">
        <v>57</v>
      </c>
      <c r="AC54" s="118">
        <v>0</v>
      </c>
      <c r="AD54" s="117" t="s">
        <v>58</v>
      </c>
      <c r="AE54" s="118">
        <v>1</v>
      </c>
      <c r="AF54" s="117" t="s">
        <v>62</v>
      </c>
      <c r="AG54" s="118">
        <v>2</v>
      </c>
      <c r="AH54" s="164" t="s">
        <v>77</v>
      </c>
      <c r="AI54" s="163">
        <v>0</v>
      </c>
      <c r="AJ54" s="164" t="s">
        <v>239</v>
      </c>
      <c r="AK54" s="118">
        <v>1</v>
      </c>
      <c r="AL54" s="117" t="s">
        <v>36</v>
      </c>
      <c r="AM54" s="118">
        <v>2</v>
      </c>
      <c r="AN54" s="117" t="s">
        <v>34</v>
      </c>
      <c r="AO54" s="118">
        <v>1</v>
      </c>
      <c r="AP54" s="117" t="s">
        <v>81</v>
      </c>
      <c r="AQ54" s="118">
        <v>0</v>
      </c>
      <c r="AR54" s="171">
        <f t="shared" si="3"/>
        <v>8.5</v>
      </c>
      <c r="AS54" s="177">
        <f t="shared" si="8"/>
        <v>13.5</v>
      </c>
      <c r="AT54" s="121" t="s">
        <v>13</v>
      </c>
      <c r="AU54" s="118">
        <v>0</v>
      </c>
      <c r="AV54" s="117" t="s">
        <v>57</v>
      </c>
      <c r="AW54" s="118">
        <v>0</v>
      </c>
      <c r="AX54" s="117" t="s">
        <v>58</v>
      </c>
      <c r="AY54" s="118">
        <v>1</v>
      </c>
      <c r="AZ54" s="117" t="s">
        <v>62</v>
      </c>
      <c r="BA54" s="118">
        <v>2</v>
      </c>
      <c r="BB54" s="120"/>
      <c r="BC54" s="117" t="s">
        <v>77</v>
      </c>
      <c r="BD54" s="118">
        <v>0</v>
      </c>
      <c r="BE54" s="117" t="s">
        <v>36</v>
      </c>
      <c r="BF54" s="118">
        <v>2</v>
      </c>
      <c r="BG54" s="117" t="s">
        <v>34</v>
      </c>
      <c r="BH54" s="118">
        <v>1</v>
      </c>
      <c r="BI54" s="117" t="s">
        <v>81</v>
      </c>
      <c r="BJ54" s="118">
        <v>0</v>
      </c>
      <c r="BK54" s="122" t="s">
        <v>44</v>
      </c>
      <c r="BL54" s="123">
        <v>0</v>
      </c>
      <c r="BM54" s="124">
        <v>1</v>
      </c>
      <c r="BN54" s="123">
        <v>3</v>
      </c>
      <c r="BO54" s="124" t="s">
        <v>129</v>
      </c>
      <c r="BP54" s="123">
        <v>1</v>
      </c>
      <c r="BQ54" s="204" t="s">
        <v>132</v>
      </c>
      <c r="BR54" s="123">
        <v>0</v>
      </c>
      <c r="BS54" s="204" t="s">
        <v>127</v>
      </c>
      <c r="BT54" s="123">
        <v>3</v>
      </c>
      <c r="BU54" s="206"/>
      <c r="BV54" s="113"/>
      <c r="BW54" s="113"/>
      <c r="BX54" s="113"/>
      <c r="BY54" s="113"/>
      <c r="BZ54" s="113"/>
      <c r="CA54" s="113"/>
      <c r="CB54" s="113"/>
      <c r="CC54" s="113"/>
      <c r="CD54" s="113"/>
      <c r="CE54" s="113"/>
      <c r="CF54" s="113"/>
      <c r="CG54" s="113"/>
      <c r="CH54" s="113"/>
      <c r="CI54" s="113"/>
      <c r="CJ54" s="113"/>
      <c r="CK54" s="113"/>
      <c r="CL54" s="113"/>
      <c r="CM54" s="113"/>
      <c r="CN54" s="113"/>
      <c r="CO54" s="113"/>
      <c r="CP54" s="113"/>
      <c r="CQ54" s="113"/>
      <c r="CR54" s="113"/>
      <c r="CS54" s="113"/>
      <c r="CT54" s="113"/>
      <c r="CU54" s="113"/>
      <c r="CV54" s="113"/>
      <c r="CW54" s="113"/>
      <c r="CX54" s="113"/>
      <c r="CY54" s="113"/>
      <c r="CZ54" s="113"/>
      <c r="DA54" s="113"/>
      <c r="DB54" s="113"/>
      <c r="DC54" s="113"/>
      <c r="DD54" s="113"/>
      <c r="DE54" s="113"/>
      <c r="DF54" s="113"/>
      <c r="DG54" s="113"/>
      <c r="DH54" s="113"/>
      <c r="DI54" s="113"/>
      <c r="DJ54" s="113"/>
      <c r="DK54" s="113"/>
      <c r="DL54" s="113"/>
      <c r="DM54" s="113"/>
      <c r="DN54" s="113"/>
      <c r="DO54" s="113"/>
      <c r="DP54" s="113"/>
      <c r="DQ54" s="113"/>
      <c r="DR54" s="113"/>
    </row>
    <row r="55" spans="1:122" s="137" customFormat="1" ht="15.75" thickBot="1" x14ac:dyDescent="0.3">
      <c r="A55" s="159" t="s">
        <v>233</v>
      </c>
      <c r="C55" s="138"/>
      <c r="D55" s="258"/>
      <c r="E55" s="139"/>
      <c r="F55" s="140"/>
      <c r="G55" s="141"/>
      <c r="H55" s="196"/>
      <c r="I55" s="197"/>
      <c r="J55" s="196"/>
      <c r="K55" s="197"/>
      <c r="L55" s="142"/>
      <c r="M55" s="143"/>
      <c r="N55" s="162"/>
      <c r="O55" s="269"/>
      <c r="P55" s="141"/>
      <c r="Q55" s="136"/>
      <c r="R55" s="136"/>
      <c r="S55" s="136"/>
      <c r="T55" s="141"/>
      <c r="U55" s="136"/>
      <c r="V55" s="136"/>
      <c r="W55" s="276"/>
      <c r="X55" s="266"/>
      <c r="Y55" s="141"/>
      <c r="Z55" s="136"/>
      <c r="AA55" s="141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72"/>
      <c r="AS55" s="178"/>
      <c r="AT55" s="135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41"/>
      <c r="BM55" s="141"/>
      <c r="BN55" s="141"/>
      <c r="BO55" s="141"/>
      <c r="BP55" s="141"/>
      <c r="BQ55" s="136"/>
      <c r="BR55" s="136"/>
      <c r="BS55" s="136"/>
      <c r="BT55" s="141"/>
      <c r="BU55" s="182"/>
    </row>
    <row r="56" spans="1:122" x14ac:dyDescent="0.25">
      <c r="A56" s="259" t="s">
        <v>176</v>
      </c>
      <c r="B56" s="117" t="s">
        <v>270</v>
      </c>
      <c r="C56" s="164" t="s">
        <v>271</v>
      </c>
      <c r="D56" s="203"/>
      <c r="E56" s="202"/>
      <c r="F56" s="115" t="s">
        <v>71</v>
      </c>
      <c r="G56" s="126">
        <v>0</v>
      </c>
      <c r="H56" s="202"/>
      <c r="I56" s="203"/>
      <c r="J56" s="262">
        <v>29.241435562805872</v>
      </c>
      <c r="K56" s="264">
        <v>21.514361887240483</v>
      </c>
      <c r="L56" s="133">
        <v>1</v>
      </c>
      <c r="M56" s="208">
        <v>1</v>
      </c>
      <c r="N56" s="161"/>
      <c r="O56" s="268"/>
      <c r="P56" s="166"/>
      <c r="Q56" s="164"/>
      <c r="R56" s="163"/>
      <c r="S56" s="164"/>
      <c r="T56" s="165"/>
      <c r="U56" s="164"/>
      <c r="V56" s="163"/>
      <c r="W56" s="275"/>
      <c r="X56" s="229"/>
      <c r="Y56" s="116"/>
      <c r="Z56" s="117"/>
      <c r="AA56" s="119"/>
      <c r="AB56" s="117"/>
      <c r="AC56" s="118"/>
      <c r="AD56" s="117"/>
      <c r="AE56" s="118"/>
      <c r="AF56" s="117"/>
      <c r="AG56" s="118"/>
      <c r="AH56" s="117"/>
      <c r="AI56" s="118"/>
      <c r="AJ56" s="117"/>
      <c r="AK56" s="118"/>
      <c r="AL56" s="117"/>
      <c r="AM56" s="118"/>
      <c r="AN56" s="117"/>
      <c r="AO56" s="118"/>
      <c r="AP56" s="117"/>
      <c r="AQ56" s="118"/>
      <c r="AR56" s="174"/>
      <c r="AT56" s="121"/>
      <c r="AU56" s="118"/>
      <c r="AV56" s="117"/>
      <c r="AW56" s="118"/>
      <c r="AX56" s="117"/>
      <c r="AY56" s="118"/>
      <c r="AZ56" s="117"/>
      <c r="BA56" s="118"/>
      <c r="BB56" s="120"/>
      <c r="BC56" s="117"/>
      <c r="BD56" s="118"/>
      <c r="BE56" s="117"/>
      <c r="BF56" s="118"/>
      <c r="BG56" s="117"/>
      <c r="BH56" s="118"/>
      <c r="BI56" s="117"/>
      <c r="BJ56" s="118"/>
      <c r="BK56" s="122"/>
      <c r="BL56" s="123"/>
      <c r="BM56" s="124"/>
      <c r="BN56" s="123"/>
      <c r="BO56" s="124"/>
      <c r="BP56" s="123"/>
      <c r="BQ56" s="204"/>
      <c r="BR56" s="123"/>
      <c r="BS56" s="204"/>
      <c r="BT56" s="205"/>
      <c r="BU56" s="206"/>
      <c r="BV56" s="113"/>
      <c r="BW56" s="113"/>
      <c r="BX56" s="113"/>
      <c r="BY56" s="113"/>
      <c r="BZ56" s="113"/>
      <c r="CA56" s="113"/>
      <c r="CB56" s="113"/>
      <c r="CC56" s="113"/>
      <c r="CD56" s="113"/>
      <c r="CE56" s="113"/>
      <c r="CF56" s="113"/>
      <c r="CG56" s="113"/>
      <c r="CH56" s="113"/>
      <c r="CI56" s="113"/>
      <c r="CJ56" s="113"/>
      <c r="CK56" s="113"/>
      <c r="CL56" s="113"/>
      <c r="CM56" s="113"/>
      <c r="CN56" s="113"/>
      <c r="CO56" s="113"/>
      <c r="CP56" s="113"/>
      <c r="CQ56" s="113"/>
      <c r="CR56" s="113"/>
      <c r="CS56" s="113"/>
      <c r="CT56" s="113"/>
      <c r="CU56" s="113"/>
      <c r="CV56" s="113"/>
      <c r="CW56" s="113"/>
      <c r="CX56" s="113"/>
      <c r="CY56" s="113"/>
      <c r="CZ56" s="113"/>
      <c r="DA56" s="113"/>
      <c r="DB56" s="113"/>
      <c r="DC56" s="113"/>
      <c r="DD56" s="113"/>
      <c r="DE56" s="113"/>
      <c r="DF56" s="113"/>
      <c r="DG56" s="113"/>
      <c r="DH56" s="113"/>
      <c r="DI56" s="113"/>
      <c r="DJ56" s="113"/>
      <c r="DK56" s="113"/>
      <c r="DL56" s="113"/>
      <c r="DM56" s="113"/>
      <c r="DN56" s="113"/>
      <c r="DO56" s="113"/>
      <c r="DP56" s="113"/>
      <c r="DQ56" s="113"/>
      <c r="DR56" s="113"/>
    </row>
    <row r="57" spans="1:122" s="113" customFormat="1" x14ac:dyDescent="0.25">
      <c r="A57" s="117" t="s">
        <v>118</v>
      </c>
      <c r="B57" s="117" t="s">
        <v>273</v>
      </c>
      <c r="C57" s="117" t="s">
        <v>274</v>
      </c>
      <c r="D57" s="203"/>
      <c r="E57" s="202"/>
      <c r="F57" s="115" t="s">
        <v>71</v>
      </c>
      <c r="G57" s="126">
        <v>0</v>
      </c>
      <c r="H57" s="202"/>
      <c r="I57" s="203"/>
      <c r="J57" s="241">
        <v>28.364171572750209</v>
      </c>
      <c r="K57" s="264">
        <v>25.339576593621928</v>
      </c>
      <c r="L57" s="133">
        <v>1</v>
      </c>
      <c r="M57" s="208">
        <v>1</v>
      </c>
      <c r="N57" s="161"/>
      <c r="O57" s="268"/>
      <c r="P57" s="166"/>
      <c r="Q57" s="164"/>
      <c r="R57" s="163"/>
      <c r="S57" s="164"/>
      <c r="T57" s="165"/>
      <c r="U57" s="164"/>
      <c r="V57" s="163"/>
      <c r="W57" s="275"/>
      <c r="X57" s="229"/>
      <c r="Y57" s="116"/>
      <c r="Z57" s="117"/>
      <c r="AA57" s="119"/>
      <c r="AB57" s="117"/>
      <c r="AC57" s="118"/>
      <c r="AD57" s="117"/>
      <c r="AE57" s="118"/>
      <c r="AF57" s="117"/>
      <c r="AG57" s="118"/>
      <c r="AH57" s="117"/>
      <c r="AI57" s="118"/>
      <c r="AJ57" s="117"/>
      <c r="AK57" s="118"/>
      <c r="AL57" s="117"/>
      <c r="AM57" s="118"/>
      <c r="AN57" s="117"/>
      <c r="AO57" s="118"/>
      <c r="AP57" s="117"/>
      <c r="AQ57" s="118"/>
      <c r="AR57" s="174"/>
      <c r="AS57" s="177"/>
      <c r="AT57" s="121"/>
      <c r="AU57" s="118"/>
      <c r="AV57" s="117"/>
      <c r="AW57" s="118"/>
      <c r="AX57" s="117"/>
      <c r="AY57" s="118"/>
      <c r="AZ57" s="117"/>
      <c r="BA57" s="118"/>
      <c r="BB57" s="120"/>
      <c r="BC57" s="117"/>
      <c r="BD57" s="118"/>
      <c r="BE57" s="117"/>
      <c r="BF57" s="118"/>
      <c r="BG57" s="117"/>
      <c r="BH57" s="118"/>
      <c r="BI57" s="117"/>
      <c r="BJ57" s="118"/>
      <c r="BK57" s="122"/>
      <c r="BL57" s="123"/>
      <c r="BM57" s="124"/>
      <c r="BN57" s="123"/>
      <c r="BO57" s="124"/>
      <c r="BP57" s="123"/>
      <c r="BQ57" s="204"/>
      <c r="BR57" s="123"/>
      <c r="BS57" s="204"/>
      <c r="BT57" s="205"/>
      <c r="BU57" s="206"/>
    </row>
    <row r="58" spans="1:122" s="113" customFormat="1" x14ac:dyDescent="0.25">
      <c r="A58" s="117" t="s">
        <v>257</v>
      </c>
      <c r="B58" s="224" t="s">
        <v>247</v>
      </c>
      <c r="C58" s="224" t="s">
        <v>248</v>
      </c>
      <c r="D58" s="203"/>
      <c r="E58" s="202"/>
      <c r="F58" s="115" t="s">
        <v>71</v>
      </c>
      <c r="G58" s="130">
        <v>0</v>
      </c>
      <c r="H58" s="202"/>
      <c r="I58" s="203"/>
      <c r="J58" s="241">
        <v>28.153846153846153</v>
      </c>
      <c r="K58" s="264">
        <v>23.812721704018408</v>
      </c>
      <c r="L58" s="133">
        <v>1</v>
      </c>
      <c r="M58" s="208">
        <v>1</v>
      </c>
      <c r="N58" s="161"/>
      <c r="O58" s="268"/>
      <c r="P58" s="166"/>
      <c r="Q58" s="164"/>
      <c r="R58" s="163"/>
      <c r="S58" s="164"/>
      <c r="T58" s="165"/>
      <c r="U58" s="164"/>
      <c r="V58" s="163"/>
      <c r="W58" s="275"/>
      <c r="X58" s="229"/>
      <c r="Y58" s="116"/>
      <c r="Z58" s="117"/>
      <c r="AA58" s="119"/>
      <c r="AB58" s="117"/>
      <c r="AC58" s="118"/>
      <c r="AD58" s="117"/>
      <c r="AE58" s="118"/>
      <c r="AF58" s="117"/>
      <c r="AG58" s="118"/>
      <c r="AH58" s="164"/>
      <c r="AI58" s="163"/>
      <c r="AJ58" s="164"/>
      <c r="AK58" s="118"/>
      <c r="AL58" s="117"/>
      <c r="AM58" s="118"/>
      <c r="AN58" s="117"/>
      <c r="AO58" s="118"/>
      <c r="AP58" s="117"/>
      <c r="AQ58" s="118"/>
      <c r="AR58" s="174"/>
      <c r="AS58" s="177"/>
      <c r="AT58" s="121"/>
      <c r="AU58" s="118"/>
      <c r="AV58" s="117"/>
      <c r="AW58" s="118"/>
      <c r="AX58" s="117"/>
      <c r="AY58" s="118"/>
      <c r="AZ58" s="117"/>
      <c r="BA58" s="118"/>
      <c r="BB58" s="120"/>
      <c r="BC58" s="117"/>
      <c r="BD58" s="118"/>
      <c r="BE58" s="117"/>
      <c r="BF58" s="118"/>
      <c r="BG58" s="117"/>
      <c r="BH58" s="118"/>
      <c r="BI58" s="117"/>
      <c r="BJ58" s="118"/>
      <c r="BK58" s="122"/>
      <c r="BL58" s="123"/>
      <c r="BM58" s="124"/>
      <c r="BN58" s="123"/>
      <c r="BO58" s="124"/>
      <c r="BP58" s="123"/>
      <c r="BQ58" s="204"/>
      <c r="BR58" s="123"/>
      <c r="BS58" s="204"/>
      <c r="BT58" s="205"/>
      <c r="BU58" s="206"/>
    </row>
    <row r="59" spans="1:122" s="113" customFormat="1" x14ac:dyDescent="0.25">
      <c r="A59" s="117" t="s">
        <v>135</v>
      </c>
      <c r="B59" s="117" t="s">
        <v>302</v>
      </c>
      <c r="C59" s="214" t="s">
        <v>272</v>
      </c>
      <c r="D59" s="203"/>
      <c r="E59" s="202"/>
      <c r="F59" s="115" t="s">
        <v>71</v>
      </c>
      <c r="G59" s="130">
        <v>0</v>
      </c>
      <c r="H59" s="202"/>
      <c r="I59" s="203"/>
      <c r="J59" s="241">
        <v>28.048780487804876</v>
      </c>
      <c r="K59" s="264">
        <v>2.970564676117716</v>
      </c>
      <c r="L59" s="133">
        <v>1</v>
      </c>
      <c r="M59" s="208">
        <v>1</v>
      </c>
      <c r="N59" s="161"/>
      <c r="O59" s="268"/>
      <c r="P59" s="166"/>
      <c r="Q59" s="164"/>
      <c r="R59" s="163"/>
      <c r="S59" s="164"/>
      <c r="T59" s="165"/>
      <c r="U59" s="164"/>
      <c r="V59" s="163"/>
      <c r="W59" s="275"/>
      <c r="X59" s="229"/>
      <c r="Y59" s="116"/>
      <c r="Z59" s="117"/>
      <c r="AA59" s="119"/>
      <c r="AB59" s="117"/>
      <c r="AC59" s="118"/>
      <c r="AD59" s="117"/>
      <c r="AE59" s="118"/>
      <c r="AF59" s="117"/>
      <c r="AG59" s="118"/>
      <c r="AH59" s="164"/>
      <c r="AI59" s="163"/>
      <c r="AJ59" s="164"/>
      <c r="AK59" s="118"/>
      <c r="AL59" s="117"/>
      <c r="AM59" s="118"/>
      <c r="AN59" s="117"/>
      <c r="AO59" s="118"/>
      <c r="AP59" s="117"/>
      <c r="AQ59" s="118"/>
      <c r="AR59" s="174"/>
      <c r="AS59" s="177"/>
      <c r="AT59" s="121"/>
      <c r="AU59" s="118"/>
      <c r="AV59" s="117"/>
      <c r="AW59" s="118"/>
      <c r="AX59" s="117"/>
      <c r="AY59" s="118"/>
      <c r="AZ59" s="117"/>
      <c r="BA59" s="118"/>
      <c r="BB59" s="120"/>
      <c r="BC59" s="117"/>
      <c r="BD59" s="118"/>
      <c r="BE59" s="117"/>
      <c r="BF59" s="118"/>
      <c r="BG59" s="117"/>
      <c r="BH59" s="118"/>
      <c r="BI59" s="117"/>
      <c r="BJ59" s="118"/>
      <c r="BK59" s="122"/>
      <c r="BL59" s="123"/>
      <c r="BM59" s="124"/>
      <c r="BN59" s="123"/>
      <c r="BO59" s="124"/>
      <c r="BP59" s="123"/>
      <c r="BQ59" s="204"/>
      <c r="BR59" s="123"/>
      <c r="BS59" s="204"/>
      <c r="BT59" s="205"/>
      <c r="BU59" s="206"/>
    </row>
    <row r="60" spans="1:122" s="211" customFormat="1" x14ac:dyDescent="0.25">
      <c r="A60" s="259" t="s">
        <v>176</v>
      </c>
      <c r="B60" s="117" t="s">
        <v>275</v>
      </c>
      <c r="C60" s="214" t="s">
        <v>276</v>
      </c>
      <c r="D60" s="203"/>
      <c r="E60" s="202"/>
      <c r="F60" s="115" t="s">
        <v>71</v>
      </c>
      <c r="G60" s="130">
        <v>0</v>
      </c>
      <c r="H60" s="202"/>
      <c r="I60" s="203"/>
      <c r="J60" s="241">
        <v>27.357770141275296</v>
      </c>
      <c r="K60" s="264">
        <v>20.966429602762986</v>
      </c>
      <c r="L60" s="133">
        <v>1</v>
      </c>
      <c r="M60" s="208">
        <v>1</v>
      </c>
      <c r="N60" s="161"/>
      <c r="O60" s="268"/>
      <c r="P60" s="166"/>
      <c r="Q60" s="164"/>
      <c r="R60" s="163"/>
      <c r="S60" s="164"/>
      <c r="T60" s="165"/>
      <c r="U60" s="164"/>
      <c r="V60" s="163"/>
      <c r="W60" s="275"/>
      <c r="X60" s="229"/>
      <c r="Y60" s="116"/>
      <c r="Z60" s="117"/>
      <c r="AA60" s="119"/>
      <c r="AB60" s="117"/>
      <c r="AC60" s="118"/>
      <c r="AD60" s="117"/>
      <c r="AE60" s="118"/>
      <c r="AF60" s="117"/>
      <c r="AG60" s="118"/>
      <c r="AH60" s="117"/>
      <c r="AI60" s="118"/>
      <c r="AJ60" s="117"/>
      <c r="AK60" s="118"/>
      <c r="AL60" s="117"/>
      <c r="AM60" s="118"/>
      <c r="AN60" s="117"/>
      <c r="AO60" s="118"/>
      <c r="AP60" s="117"/>
      <c r="AQ60" s="118"/>
      <c r="AR60" s="174"/>
      <c r="AS60" s="177"/>
      <c r="AT60" s="121"/>
      <c r="AU60" s="118"/>
      <c r="AV60" s="117"/>
      <c r="AW60" s="118"/>
      <c r="AX60" s="117"/>
      <c r="AY60" s="118"/>
      <c r="AZ60" s="117"/>
      <c r="BA60" s="118"/>
      <c r="BB60" s="120"/>
      <c r="BC60" s="117"/>
      <c r="BD60" s="118"/>
      <c r="BE60" s="117"/>
      <c r="BF60" s="118"/>
      <c r="BG60" s="117"/>
      <c r="BH60" s="118"/>
      <c r="BI60" s="117"/>
      <c r="BJ60" s="118"/>
      <c r="BK60" s="122"/>
      <c r="BL60" s="123"/>
      <c r="BM60" s="124"/>
      <c r="BN60" s="123"/>
      <c r="BO60" s="124"/>
      <c r="BP60" s="123"/>
      <c r="BQ60" s="204"/>
      <c r="BR60" s="123"/>
      <c r="BS60" s="204"/>
      <c r="BT60" s="205"/>
      <c r="BU60" s="206"/>
      <c r="BV60" s="113"/>
      <c r="BW60" s="113"/>
      <c r="BX60" s="113"/>
      <c r="BY60" s="113"/>
      <c r="BZ60" s="113"/>
      <c r="CA60" s="113"/>
      <c r="CB60" s="113"/>
      <c r="CC60" s="113"/>
      <c r="CD60" s="113"/>
      <c r="CE60" s="113"/>
      <c r="CF60" s="113"/>
      <c r="CG60" s="113"/>
      <c r="CH60" s="113"/>
      <c r="CI60" s="113"/>
      <c r="CJ60" s="113"/>
      <c r="CK60" s="113"/>
      <c r="CL60" s="113"/>
      <c r="CM60" s="113"/>
      <c r="CN60" s="113"/>
      <c r="CO60" s="113"/>
      <c r="CP60" s="113"/>
      <c r="CQ60" s="113"/>
      <c r="CR60" s="113"/>
      <c r="CS60" s="113"/>
      <c r="CT60" s="113"/>
      <c r="CU60" s="113"/>
      <c r="CV60" s="113"/>
      <c r="CW60" s="113"/>
      <c r="CX60" s="113"/>
      <c r="CY60" s="113"/>
      <c r="CZ60" s="113"/>
      <c r="DA60" s="113"/>
      <c r="DB60" s="113"/>
      <c r="DC60" s="113"/>
      <c r="DD60" s="113"/>
      <c r="DE60" s="113"/>
      <c r="DF60" s="113"/>
      <c r="DG60" s="113"/>
      <c r="DH60" s="113"/>
      <c r="DI60" s="113"/>
      <c r="DJ60" s="113"/>
      <c r="DK60" s="113"/>
      <c r="DL60" s="113"/>
      <c r="DM60" s="113"/>
      <c r="DN60" s="113"/>
      <c r="DO60" s="113"/>
      <c r="DP60" s="113"/>
      <c r="DQ60" s="113"/>
      <c r="DR60" s="113"/>
    </row>
    <row r="61" spans="1:122" s="113" customFormat="1" x14ac:dyDescent="0.25">
      <c r="A61" s="117" t="s">
        <v>118</v>
      </c>
      <c r="B61" s="117" t="s">
        <v>277</v>
      </c>
      <c r="C61" s="164" t="s">
        <v>278</v>
      </c>
      <c r="D61" s="203"/>
      <c r="E61" s="202"/>
      <c r="F61" s="115" t="s">
        <v>71</v>
      </c>
      <c r="G61" s="130">
        <v>0</v>
      </c>
      <c r="H61" s="202"/>
      <c r="I61" s="203"/>
      <c r="J61" s="241">
        <v>26.052192250241632</v>
      </c>
      <c r="K61" s="264">
        <v>25.582011116918345</v>
      </c>
      <c r="L61" s="133">
        <v>1</v>
      </c>
      <c r="M61" s="208">
        <v>1</v>
      </c>
      <c r="N61" s="161"/>
      <c r="O61" s="268"/>
      <c r="P61" s="166"/>
      <c r="Q61" s="164"/>
      <c r="R61" s="163"/>
      <c r="S61" s="164"/>
      <c r="T61" s="165"/>
      <c r="U61" s="164"/>
      <c r="V61" s="163"/>
      <c r="W61" s="275"/>
      <c r="X61" s="229"/>
      <c r="Y61" s="116"/>
      <c r="Z61" s="117"/>
      <c r="AA61" s="119"/>
      <c r="AB61" s="117"/>
      <c r="AC61" s="118"/>
      <c r="AD61" s="117"/>
      <c r="AE61" s="118"/>
      <c r="AF61" s="117"/>
      <c r="AG61" s="118"/>
      <c r="AH61" s="117"/>
      <c r="AI61" s="118"/>
      <c r="AJ61" s="117"/>
      <c r="AK61" s="118"/>
      <c r="AL61" s="117"/>
      <c r="AM61" s="118"/>
      <c r="AN61" s="117"/>
      <c r="AO61" s="118"/>
      <c r="AP61" s="117"/>
      <c r="AQ61" s="118"/>
      <c r="AR61" s="174"/>
      <c r="AS61" s="177"/>
      <c r="AT61" s="121"/>
      <c r="AU61" s="118"/>
      <c r="AV61" s="117"/>
      <c r="AW61" s="118"/>
      <c r="AX61" s="117"/>
      <c r="AY61" s="118"/>
      <c r="AZ61" s="117"/>
      <c r="BA61" s="118"/>
      <c r="BB61" s="120"/>
      <c r="BC61" s="117"/>
      <c r="BD61" s="118"/>
      <c r="BE61" s="117"/>
      <c r="BF61" s="118"/>
      <c r="BG61" s="117"/>
      <c r="BH61" s="118"/>
      <c r="BI61" s="117"/>
      <c r="BJ61" s="118"/>
      <c r="BK61" s="122"/>
      <c r="BL61" s="123"/>
      <c r="BM61" s="124"/>
      <c r="BN61" s="123"/>
      <c r="BO61" s="124"/>
      <c r="BP61" s="123"/>
      <c r="BQ61" s="204"/>
      <c r="BR61" s="123"/>
      <c r="BS61" s="204"/>
      <c r="BT61" s="205"/>
      <c r="BU61" s="206"/>
    </row>
    <row r="62" spans="1:122" s="113" customFormat="1" x14ac:dyDescent="0.25">
      <c r="A62" s="117" t="s">
        <v>176</v>
      </c>
      <c r="B62" s="224" t="s">
        <v>249</v>
      </c>
      <c r="C62" s="231" t="s">
        <v>250</v>
      </c>
      <c r="D62" s="203"/>
      <c r="E62" s="202"/>
      <c r="F62" s="115" t="s">
        <v>71</v>
      </c>
      <c r="G62" s="130">
        <v>0</v>
      </c>
      <c r="H62" s="202"/>
      <c r="I62" s="203"/>
      <c r="J62" s="241">
        <v>25.252525252525253</v>
      </c>
      <c r="K62" s="264">
        <v>5.4734845065703341</v>
      </c>
      <c r="L62" s="133">
        <v>1</v>
      </c>
      <c r="M62" s="208">
        <v>1</v>
      </c>
      <c r="N62" s="161"/>
      <c r="O62" s="268"/>
      <c r="P62" s="166"/>
      <c r="Q62" s="164"/>
      <c r="R62" s="163"/>
      <c r="S62" s="164"/>
      <c r="T62" s="165"/>
      <c r="U62" s="164"/>
      <c r="V62" s="163"/>
      <c r="W62" s="275"/>
      <c r="X62" s="229"/>
      <c r="Y62" s="116"/>
      <c r="Z62" s="117"/>
      <c r="AA62" s="119"/>
      <c r="AB62" s="117"/>
      <c r="AC62" s="118"/>
      <c r="AD62" s="117"/>
      <c r="AE62" s="118"/>
      <c r="AF62" s="117"/>
      <c r="AG62" s="118"/>
      <c r="AH62" s="117"/>
      <c r="AI62" s="118"/>
      <c r="AJ62" s="117"/>
      <c r="AK62" s="118"/>
      <c r="AL62" s="117"/>
      <c r="AM62" s="118"/>
      <c r="AN62" s="117"/>
      <c r="AO62" s="118"/>
      <c r="AP62" s="117"/>
      <c r="AQ62" s="118"/>
      <c r="AR62" s="174"/>
      <c r="AS62" s="177"/>
      <c r="AT62" s="121"/>
      <c r="AU62" s="118"/>
      <c r="AV62" s="117"/>
      <c r="AW62" s="118"/>
      <c r="AX62" s="117"/>
      <c r="AY62" s="118"/>
      <c r="AZ62" s="117"/>
      <c r="BA62" s="118"/>
      <c r="BB62" s="120"/>
      <c r="BC62" s="117"/>
      <c r="BD62" s="118"/>
      <c r="BE62" s="117"/>
      <c r="BF62" s="118"/>
      <c r="BG62" s="117"/>
      <c r="BH62" s="118"/>
      <c r="BI62" s="117"/>
      <c r="BJ62" s="118"/>
      <c r="BK62" s="122"/>
      <c r="BL62" s="123"/>
      <c r="BM62" s="124"/>
      <c r="BN62" s="123"/>
      <c r="BO62" s="124"/>
      <c r="BP62" s="123"/>
      <c r="BQ62" s="204"/>
      <c r="BR62" s="123"/>
      <c r="BS62" s="204"/>
      <c r="BT62" s="205"/>
      <c r="BU62" s="206"/>
    </row>
    <row r="63" spans="1:122" s="113" customFormat="1" ht="12.6" customHeight="1" x14ac:dyDescent="0.25">
      <c r="A63" s="259" t="s">
        <v>176</v>
      </c>
      <c r="B63" s="117" t="s">
        <v>279</v>
      </c>
      <c r="C63" s="227" t="s">
        <v>280</v>
      </c>
      <c r="D63" s="203"/>
      <c r="E63" s="202"/>
      <c r="F63" s="115" t="s">
        <v>71</v>
      </c>
      <c r="G63" s="130">
        <v>0</v>
      </c>
      <c r="H63" s="202"/>
      <c r="I63" s="203"/>
      <c r="J63" s="241">
        <v>24.314737181554339</v>
      </c>
      <c r="K63" s="264">
        <v>22.392005661008675</v>
      </c>
      <c r="L63" s="133">
        <v>1</v>
      </c>
      <c r="M63" s="208">
        <v>1</v>
      </c>
      <c r="N63" s="161"/>
      <c r="O63" s="268"/>
      <c r="P63" s="166"/>
      <c r="Q63" s="164"/>
      <c r="R63" s="163"/>
      <c r="S63" s="164"/>
      <c r="T63" s="165"/>
      <c r="U63" s="164"/>
      <c r="V63" s="163"/>
      <c r="W63" s="275"/>
      <c r="X63" s="229"/>
      <c r="Y63" s="116"/>
      <c r="Z63" s="117"/>
      <c r="AA63" s="119"/>
      <c r="AB63" s="117"/>
      <c r="AC63" s="118"/>
      <c r="AD63" s="117"/>
      <c r="AE63" s="118"/>
      <c r="AF63" s="117"/>
      <c r="AG63" s="118"/>
      <c r="AH63" s="117"/>
      <c r="AI63" s="118"/>
      <c r="AJ63" s="117"/>
      <c r="AK63" s="118"/>
      <c r="AL63" s="117"/>
      <c r="AM63" s="118"/>
      <c r="AN63" s="117"/>
      <c r="AO63" s="118"/>
      <c r="AP63" s="117"/>
      <c r="AQ63" s="118"/>
      <c r="AR63" s="174"/>
      <c r="AS63" s="177"/>
      <c r="AT63" s="121"/>
      <c r="AU63" s="118"/>
      <c r="AV63" s="117"/>
      <c r="AW63" s="118"/>
      <c r="AX63" s="117"/>
      <c r="AY63" s="118"/>
      <c r="AZ63" s="117"/>
      <c r="BA63" s="118"/>
      <c r="BB63" s="120"/>
      <c r="BC63" s="117"/>
      <c r="BD63" s="118"/>
      <c r="BE63" s="117"/>
      <c r="BF63" s="118"/>
      <c r="BG63" s="117"/>
      <c r="BH63" s="118"/>
      <c r="BI63" s="117"/>
      <c r="BJ63" s="118"/>
      <c r="BK63" s="122"/>
      <c r="BL63" s="123"/>
      <c r="BM63" s="124"/>
      <c r="BN63" s="123"/>
      <c r="BO63" s="124"/>
      <c r="BP63" s="123"/>
      <c r="BQ63" s="204"/>
      <c r="BR63" s="123"/>
      <c r="BS63" s="204"/>
      <c r="BT63" s="205"/>
      <c r="BU63" s="206"/>
    </row>
    <row r="64" spans="1:122" s="113" customFormat="1" x14ac:dyDescent="0.25">
      <c r="A64" s="117" t="s">
        <v>115</v>
      </c>
      <c r="B64" s="117" t="s">
        <v>303</v>
      </c>
      <c r="C64" s="227" t="s">
        <v>281</v>
      </c>
      <c r="D64" s="203"/>
      <c r="E64" s="202"/>
      <c r="F64" s="115" t="s">
        <v>71</v>
      </c>
      <c r="G64" s="130">
        <v>0</v>
      </c>
      <c r="H64" s="202"/>
      <c r="I64" s="203"/>
      <c r="J64" s="241">
        <v>23.469387755102041</v>
      </c>
      <c r="K64" s="264">
        <v>21.082017527394985</v>
      </c>
      <c r="L64" s="133">
        <v>1</v>
      </c>
      <c r="M64" s="208">
        <v>1</v>
      </c>
      <c r="N64" s="161"/>
      <c r="O64" s="268"/>
      <c r="P64" s="166"/>
      <c r="Q64" s="164"/>
      <c r="R64" s="163"/>
      <c r="S64" s="164"/>
      <c r="T64" s="165"/>
      <c r="U64" s="164"/>
      <c r="V64" s="163"/>
      <c r="W64" s="275"/>
      <c r="X64" s="229"/>
      <c r="Y64" s="116"/>
      <c r="Z64" s="117"/>
      <c r="AA64" s="119"/>
      <c r="AB64" s="117"/>
      <c r="AC64" s="118"/>
      <c r="AD64" s="117"/>
      <c r="AE64" s="118"/>
      <c r="AF64" s="117"/>
      <c r="AG64" s="118"/>
      <c r="AH64" s="117"/>
      <c r="AI64" s="118"/>
      <c r="AJ64" s="117"/>
      <c r="AK64" s="118"/>
      <c r="AL64" s="117"/>
      <c r="AM64" s="118"/>
      <c r="AN64" s="117"/>
      <c r="AO64" s="118"/>
      <c r="AP64" s="117"/>
      <c r="AQ64" s="118"/>
      <c r="AR64" s="174"/>
      <c r="AS64" s="177"/>
      <c r="AT64" s="121"/>
      <c r="AU64" s="118"/>
      <c r="AV64" s="117"/>
      <c r="AW64" s="118"/>
      <c r="AX64" s="117"/>
      <c r="AY64" s="118"/>
      <c r="AZ64" s="117"/>
      <c r="BA64" s="118"/>
      <c r="BB64" s="120"/>
      <c r="BC64" s="117"/>
      <c r="BD64" s="118"/>
      <c r="BE64" s="117"/>
      <c r="BF64" s="118"/>
      <c r="BG64" s="117"/>
      <c r="BH64" s="118"/>
      <c r="BI64" s="117"/>
      <c r="BJ64" s="118"/>
      <c r="BK64" s="122"/>
      <c r="BL64" s="123"/>
      <c r="BM64" s="124"/>
      <c r="BN64" s="123"/>
      <c r="BO64" s="124"/>
      <c r="BP64" s="123"/>
      <c r="BQ64" s="204"/>
      <c r="BR64" s="123"/>
      <c r="BS64" s="204"/>
      <c r="BT64" s="205"/>
      <c r="BU64" s="206"/>
    </row>
    <row r="65" spans="1:73" s="113" customFormat="1" x14ac:dyDescent="0.25">
      <c r="A65" s="226" t="s">
        <v>135</v>
      </c>
      <c r="B65" s="117" t="s">
        <v>151</v>
      </c>
      <c r="C65" s="117" t="s">
        <v>152</v>
      </c>
      <c r="D65" s="203"/>
      <c r="E65" s="202"/>
      <c r="F65" s="115" t="s">
        <v>71</v>
      </c>
      <c r="G65" s="130">
        <v>0</v>
      </c>
      <c r="H65" s="209"/>
      <c r="I65" s="210"/>
      <c r="J65" s="241">
        <v>22.857142857142858</v>
      </c>
      <c r="K65" s="264">
        <v>42.326271956875409</v>
      </c>
      <c r="L65" s="133">
        <v>1</v>
      </c>
      <c r="M65" s="208">
        <v>1</v>
      </c>
      <c r="N65" s="161"/>
      <c r="O65" s="268"/>
      <c r="P65" s="166"/>
      <c r="Q65" s="164"/>
      <c r="R65" s="163"/>
      <c r="S65" s="164"/>
      <c r="T65" s="165"/>
      <c r="U65" s="164"/>
      <c r="V65" s="163"/>
      <c r="W65" s="275"/>
      <c r="X65" s="229"/>
      <c r="Y65" s="116"/>
      <c r="Z65" s="117"/>
      <c r="AA65" s="119"/>
      <c r="AB65" s="117"/>
      <c r="AC65" s="118"/>
      <c r="AD65" s="117"/>
      <c r="AE65" s="118"/>
      <c r="AF65" s="117"/>
      <c r="AG65" s="118"/>
      <c r="AH65" s="117"/>
      <c r="AI65" s="118"/>
      <c r="AJ65" s="117"/>
      <c r="AK65" s="118"/>
      <c r="AL65" s="117"/>
      <c r="AM65" s="118"/>
      <c r="AN65" s="117"/>
      <c r="AO65" s="118"/>
      <c r="AP65" s="117"/>
      <c r="AQ65" s="118"/>
      <c r="AR65" s="174"/>
      <c r="AS65" s="177"/>
      <c r="AT65" s="121"/>
      <c r="AU65" s="118"/>
      <c r="AV65" s="117"/>
      <c r="AW65" s="118"/>
      <c r="AX65" s="117"/>
      <c r="AY65" s="118"/>
      <c r="AZ65" s="117"/>
      <c r="BA65" s="118"/>
      <c r="BB65" s="120"/>
      <c r="BC65" s="117"/>
      <c r="BD65" s="118"/>
      <c r="BE65" s="117"/>
      <c r="BF65" s="118"/>
      <c r="BG65" s="117"/>
      <c r="BH65" s="118"/>
      <c r="BI65" s="117"/>
      <c r="BJ65" s="118"/>
      <c r="BK65" s="122"/>
      <c r="BL65" s="123"/>
      <c r="BM65" s="124"/>
      <c r="BN65" s="123"/>
      <c r="BO65" s="124"/>
      <c r="BP65" s="123"/>
      <c r="BQ65" s="204"/>
      <c r="BR65" s="123"/>
      <c r="BS65" s="204"/>
      <c r="BT65" s="123"/>
      <c r="BU65" s="206"/>
    </row>
    <row r="66" spans="1:73" s="113" customFormat="1" x14ac:dyDescent="0.25">
      <c r="A66" s="117" t="s">
        <v>114</v>
      </c>
      <c r="B66" s="117" t="s">
        <v>304</v>
      </c>
      <c r="C66" s="227" t="s">
        <v>289</v>
      </c>
      <c r="D66" s="203"/>
      <c r="E66" s="202"/>
      <c r="F66" s="115" t="s">
        <v>71</v>
      </c>
      <c r="G66" s="130">
        <v>0</v>
      </c>
      <c r="H66" s="202"/>
      <c r="I66" s="203"/>
      <c r="J66" s="241">
        <v>21.666666666666668</v>
      </c>
      <c r="K66" s="264">
        <v>7.954357977505472</v>
      </c>
      <c r="L66" s="133">
        <v>1</v>
      </c>
      <c r="M66" s="208">
        <v>1</v>
      </c>
      <c r="N66" s="161"/>
      <c r="O66" s="268"/>
      <c r="P66" s="166"/>
      <c r="Q66" s="164"/>
      <c r="R66" s="163"/>
      <c r="S66" s="164"/>
      <c r="T66" s="165"/>
      <c r="U66" s="164"/>
      <c r="V66" s="163"/>
      <c r="W66" s="275"/>
      <c r="X66" s="229"/>
      <c r="Y66" s="116"/>
      <c r="Z66" s="117"/>
      <c r="AA66" s="119"/>
      <c r="AB66" s="117"/>
      <c r="AC66" s="118"/>
      <c r="AD66" s="117"/>
      <c r="AE66" s="118"/>
      <c r="AF66" s="117"/>
      <c r="AG66" s="118"/>
      <c r="AH66" s="164"/>
      <c r="AI66" s="163"/>
      <c r="AJ66" s="164"/>
      <c r="AK66" s="118"/>
      <c r="AL66" s="117"/>
      <c r="AM66" s="118"/>
      <c r="AN66" s="117"/>
      <c r="AO66" s="118"/>
      <c r="AP66" s="117"/>
      <c r="AQ66" s="118"/>
      <c r="AR66" s="174"/>
      <c r="AS66" s="177"/>
      <c r="AT66" s="121"/>
      <c r="AU66" s="118"/>
      <c r="AV66" s="117"/>
      <c r="AW66" s="118"/>
      <c r="AX66" s="117"/>
      <c r="AY66" s="118"/>
      <c r="AZ66" s="117"/>
      <c r="BA66" s="118"/>
      <c r="BB66" s="120"/>
      <c r="BC66" s="117"/>
      <c r="BD66" s="118"/>
      <c r="BE66" s="117"/>
      <c r="BF66" s="118"/>
      <c r="BG66" s="117"/>
      <c r="BH66" s="118"/>
      <c r="BI66" s="117"/>
      <c r="BJ66" s="118"/>
      <c r="BK66" s="122"/>
      <c r="BL66" s="123"/>
      <c r="BM66" s="124"/>
      <c r="BN66" s="123"/>
      <c r="BO66" s="124"/>
      <c r="BP66" s="123"/>
      <c r="BQ66" s="204"/>
      <c r="BR66" s="123"/>
      <c r="BS66" s="204"/>
      <c r="BT66" s="205"/>
      <c r="BU66" s="206"/>
    </row>
    <row r="67" spans="1:73" s="113" customFormat="1" x14ac:dyDescent="0.25">
      <c r="A67" s="117" t="s">
        <v>174</v>
      </c>
      <c r="B67" s="117" t="s">
        <v>305</v>
      </c>
      <c r="C67" s="227" t="s">
        <v>282</v>
      </c>
      <c r="D67" s="203"/>
      <c r="E67" s="202"/>
      <c r="F67" s="115" t="s">
        <v>71</v>
      </c>
      <c r="G67" s="130">
        <v>0</v>
      </c>
      <c r="H67" s="202"/>
      <c r="I67" s="203"/>
      <c r="J67" s="241">
        <v>21.338677354709418</v>
      </c>
      <c r="K67" s="264">
        <v>19.610199115761429</v>
      </c>
      <c r="L67" s="133">
        <v>1</v>
      </c>
      <c r="M67" s="208">
        <v>1</v>
      </c>
      <c r="N67" s="161"/>
      <c r="O67" s="268"/>
      <c r="P67" s="166"/>
      <c r="Q67" s="164"/>
      <c r="R67" s="163"/>
      <c r="S67" s="164"/>
      <c r="T67" s="165"/>
      <c r="U67" s="164"/>
      <c r="V67" s="163"/>
      <c r="W67" s="275"/>
      <c r="X67" s="229"/>
      <c r="Y67" s="116"/>
      <c r="Z67" s="117"/>
      <c r="AA67" s="119"/>
      <c r="AB67" s="117"/>
      <c r="AC67" s="118"/>
      <c r="AD67" s="117"/>
      <c r="AE67" s="118"/>
      <c r="AF67" s="117"/>
      <c r="AG67" s="118"/>
      <c r="AH67" s="117"/>
      <c r="AI67" s="118"/>
      <c r="AJ67" s="117"/>
      <c r="AK67" s="118"/>
      <c r="AL67" s="117"/>
      <c r="AM67" s="118"/>
      <c r="AN67" s="117"/>
      <c r="AO67" s="118"/>
      <c r="AP67" s="117"/>
      <c r="AQ67" s="118"/>
      <c r="AR67" s="174"/>
      <c r="AS67" s="177"/>
      <c r="AT67" s="121"/>
      <c r="AU67" s="118"/>
      <c r="AV67" s="117"/>
      <c r="AW67" s="118"/>
      <c r="AX67" s="117"/>
      <c r="AY67" s="118"/>
      <c r="AZ67" s="117"/>
      <c r="BA67" s="118"/>
      <c r="BB67" s="120"/>
      <c r="BC67" s="117"/>
      <c r="BD67" s="118"/>
      <c r="BE67" s="117"/>
      <c r="BF67" s="118"/>
      <c r="BG67" s="117"/>
      <c r="BH67" s="118"/>
      <c r="BI67" s="117"/>
      <c r="BJ67" s="118"/>
      <c r="BK67" s="122"/>
      <c r="BL67" s="123"/>
      <c r="BM67" s="124"/>
      <c r="BN67" s="123"/>
      <c r="BO67" s="124"/>
      <c r="BP67" s="123"/>
      <c r="BQ67" s="204"/>
      <c r="BR67" s="123"/>
      <c r="BS67" s="204"/>
      <c r="BT67" s="205"/>
      <c r="BU67" s="206"/>
    </row>
    <row r="68" spans="1:73" s="113" customFormat="1" x14ac:dyDescent="0.25">
      <c r="A68" s="117" t="s">
        <v>174</v>
      </c>
      <c r="B68" s="117" t="s">
        <v>147</v>
      </c>
      <c r="C68" s="164" t="s">
        <v>150</v>
      </c>
      <c r="D68" s="203"/>
      <c r="E68" s="202"/>
      <c r="F68" s="115" t="s">
        <v>71</v>
      </c>
      <c r="G68" s="130">
        <v>0</v>
      </c>
      <c r="H68" s="209"/>
      <c r="I68" s="210"/>
      <c r="J68" s="241">
        <v>21.320754716981131</v>
      </c>
      <c r="K68" s="264">
        <v>20.033740517055438</v>
      </c>
      <c r="L68" s="133">
        <v>1</v>
      </c>
      <c r="M68" s="208">
        <v>1</v>
      </c>
      <c r="N68" s="161"/>
      <c r="O68" s="268"/>
      <c r="P68" s="166"/>
      <c r="Q68" s="164"/>
      <c r="R68" s="163"/>
      <c r="S68" s="164"/>
      <c r="T68" s="165"/>
      <c r="U68" s="164"/>
      <c r="V68" s="163"/>
      <c r="W68" s="275"/>
      <c r="X68" s="229"/>
      <c r="Y68" s="116"/>
      <c r="Z68" s="117"/>
      <c r="AA68" s="119"/>
      <c r="AB68" s="117"/>
      <c r="AC68" s="118"/>
      <c r="AD68" s="117"/>
      <c r="AE68" s="118"/>
      <c r="AF68" s="117"/>
      <c r="AG68" s="118"/>
      <c r="AH68" s="117"/>
      <c r="AI68" s="118"/>
      <c r="AJ68" s="117"/>
      <c r="AK68" s="118"/>
      <c r="AL68" s="117"/>
      <c r="AM68" s="118"/>
      <c r="AN68" s="117"/>
      <c r="AO68" s="118"/>
      <c r="AP68" s="117"/>
      <c r="AQ68" s="118"/>
      <c r="AR68" s="174"/>
      <c r="AS68" s="177"/>
      <c r="AT68" s="121"/>
      <c r="AU68" s="118"/>
      <c r="AV68" s="117"/>
      <c r="AW68" s="118"/>
      <c r="AX68" s="117"/>
      <c r="AY68" s="118"/>
      <c r="AZ68" s="117"/>
      <c r="BA68" s="118"/>
      <c r="BB68" s="120"/>
      <c r="BC68" s="117"/>
      <c r="BD68" s="118"/>
      <c r="BE68" s="117"/>
      <c r="BF68" s="118"/>
      <c r="BG68" s="117"/>
      <c r="BH68" s="118"/>
      <c r="BI68" s="117"/>
      <c r="BJ68" s="118"/>
      <c r="BK68" s="122"/>
      <c r="BL68" s="123"/>
      <c r="BM68" s="124"/>
      <c r="BN68" s="123"/>
      <c r="BO68" s="124"/>
      <c r="BP68" s="123"/>
      <c r="BQ68" s="204"/>
      <c r="BR68" s="123"/>
      <c r="BS68" s="204"/>
      <c r="BT68" s="123"/>
      <c r="BU68" s="206"/>
    </row>
    <row r="69" spans="1:73" s="113" customFormat="1" x14ac:dyDescent="0.25">
      <c r="A69" s="117" t="s">
        <v>224</v>
      </c>
      <c r="B69" s="117" t="s">
        <v>283</v>
      </c>
      <c r="C69" s="164" t="s">
        <v>284</v>
      </c>
      <c r="D69" s="203"/>
      <c r="E69" s="202"/>
      <c r="F69" s="115" t="s">
        <v>71</v>
      </c>
      <c r="G69" s="130">
        <v>0</v>
      </c>
      <c r="H69" s="202"/>
      <c r="I69" s="203"/>
      <c r="J69" s="241">
        <v>20.4251968503937</v>
      </c>
      <c r="K69" s="264">
        <v>16.743380704658051</v>
      </c>
      <c r="L69" s="133">
        <v>1</v>
      </c>
      <c r="M69" s="208">
        <v>1</v>
      </c>
      <c r="N69" s="161"/>
      <c r="O69" s="268"/>
      <c r="P69" s="166"/>
      <c r="Q69" s="164"/>
      <c r="R69" s="163"/>
      <c r="S69" s="164"/>
      <c r="T69" s="165"/>
      <c r="U69" s="164"/>
      <c r="V69" s="163"/>
      <c r="W69" s="275"/>
      <c r="X69" s="229"/>
      <c r="Y69" s="116"/>
      <c r="Z69" s="117"/>
      <c r="AA69" s="119"/>
      <c r="AB69" s="117"/>
      <c r="AC69" s="118"/>
      <c r="AD69" s="117"/>
      <c r="AE69" s="118"/>
      <c r="AF69" s="117"/>
      <c r="AG69" s="118"/>
      <c r="AH69" s="164"/>
      <c r="AI69" s="163"/>
      <c r="AJ69" s="164"/>
      <c r="AK69" s="118"/>
      <c r="AL69" s="117"/>
      <c r="AM69" s="118"/>
      <c r="AN69" s="117"/>
      <c r="AO69" s="118"/>
      <c r="AP69" s="117"/>
      <c r="AQ69" s="118"/>
      <c r="AR69" s="174"/>
      <c r="AS69" s="177"/>
      <c r="AT69" s="121"/>
      <c r="AU69" s="118"/>
      <c r="AV69" s="117"/>
      <c r="AW69" s="118"/>
      <c r="AX69" s="117"/>
      <c r="AY69" s="118"/>
      <c r="AZ69" s="117"/>
      <c r="BA69" s="118"/>
      <c r="BB69" s="120"/>
      <c r="BC69" s="117"/>
      <c r="BD69" s="118"/>
      <c r="BE69" s="117"/>
      <c r="BF69" s="118"/>
      <c r="BG69" s="117"/>
      <c r="BH69" s="118"/>
      <c r="BI69" s="117"/>
      <c r="BJ69" s="118"/>
      <c r="BK69" s="122"/>
      <c r="BL69" s="123"/>
      <c r="BM69" s="124"/>
      <c r="BN69" s="123"/>
      <c r="BO69" s="124"/>
      <c r="BP69" s="123"/>
      <c r="BQ69" s="204"/>
      <c r="BR69" s="123"/>
      <c r="BS69" s="204"/>
      <c r="BT69" s="205"/>
      <c r="BU69" s="206"/>
    </row>
    <row r="70" spans="1:73" s="113" customFormat="1" x14ac:dyDescent="0.25">
      <c r="A70" s="117" t="s">
        <v>119</v>
      </c>
      <c r="B70" s="117" t="s">
        <v>306</v>
      </c>
      <c r="C70" s="227" t="s">
        <v>285</v>
      </c>
      <c r="D70" s="203"/>
      <c r="E70" s="202"/>
      <c r="F70" s="115" t="s">
        <v>71</v>
      </c>
      <c r="G70" s="130">
        <v>0</v>
      </c>
      <c r="H70" s="202"/>
      <c r="I70" s="203"/>
      <c r="J70" s="241">
        <v>20.089346148639503</v>
      </c>
      <c r="K70" s="264">
        <v>20.777935810025603</v>
      </c>
      <c r="L70" s="133">
        <v>1</v>
      </c>
      <c r="M70" s="208">
        <v>1</v>
      </c>
      <c r="N70" s="161"/>
      <c r="O70" s="268"/>
      <c r="P70" s="166"/>
      <c r="Q70" s="164"/>
      <c r="R70" s="163"/>
      <c r="S70" s="164"/>
      <c r="T70" s="165"/>
      <c r="U70" s="164"/>
      <c r="V70" s="163"/>
      <c r="W70" s="275"/>
      <c r="X70" s="229"/>
      <c r="Y70" s="116"/>
      <c r="Z70" s="117"/>
      <c r="AA70" s="119"/>
      <c r="AB70" s="117"/>
      <c r="AC70" s="118"/>
      <c r="AD70" s="117"/>
      <c r="AE70" s="118"/>
      <c r="AF70" s="117"/>
      <c r="AG70" s="118"/>
      <c r="AH70" s="117"/>
      <c r="AI70" s="118"/>
      <c r="AJ70" s="117"/>
      <c r="AK70" s="118"/>
      <c r="AL70" s="117"/>
      <c r="AM70" s="118"/>
      <c r="AN70" s="117"/>
      <c r="AO70" s="118"/>
      <c r="AP70" s="117"/>
      <c r="AQ70" s="118"/>
      <c r="AR70" s="174"/>
      <c r="AS70" s="177"/>
      <c r="AT70" s="121"/>
      <c r="AU70" s="118"/>
      <c r="AV70" s="117"/>
      <c r="AW70" s="118"/>
      <c r="AX70" s="117"/>
      <c r="AY70" s="118"/>
      <c r="AZ70" s="117"/>
      <c r="BA70" s="118"/>
      <c r="BB70" s="120"/>
      <c r="BC70" s="117"/>
      <c r="BD70" s="118"/>
      <c r="BE70" s="117"/>
      <c r="BF70" s="118"/>
      <c r="BG70" s="117"/>
      <c r="BH70" s="118"/>
      <c r="BI70" s="117"/>
      <c r="BJ70" s="118"/>
      <c r="BK70" s="122"/>
      <c r="BL70" s="123"/>
      <c r="BM70" s="124"/>
      <c r="BN70" s="123"/>
      <c r="BO70" s="124"/>
      <c r="BP70" s="123"/>
      <c r="BQ70" s="204"/>
      <c r="BR70" s="123"/>
      <c r="BS70" s="204"/>
      <c r="BT70" s="205"/>
      <c r="BU70" s="206"/>
    </row>
    <row r="71" spans="1:73" s="113" customFormat="1" x14ac:dyDescent="0.25">
      <c r="A71" s="164" t="s">
        <v>114</v>
      </c>
      <c r="B71" s="164" t="s">
        <v>307</v>
      </c>
      <c r="C71" s="227" t="s">
        <v>300</v>
      </c>
      <c r="D71" s="203"/>
      <c r="E71" s="202"/>
      <c r="F71" s="115" t="s">
        <v>71</v>
      </c>
      <c r="G71" s="130">
        <v>0</v>
      </c>
      <c r="H71" s="202"/>
      <c r="I71" s="203"/>
      <c r="J71" s="241">
        <v>18.181818181818183</v>
      </c>
      <c r="K71" s="264">
        <v>3.1592863983868318</v>
      </c>
      <c r="L71" s="133">
        <v>1</v>
      </c>
      <c r="M71" s="208">
        <v>1</v>
      </c>
      <c r="N71" s="161"/>
      <c r="O71" s="268"/>
      <c r="P71" s="166"/>
      <c r="Q71" s="164"/>
      <c r="R71" s="163"/>
      <c r="S71" s="164"/>
      <c r="T71" s="165"/>
      <c r="U71" s="164"/>
      <c r="V71" s="163"/>
      <c r="W71" s="275"/>
      <c r="X71" s="229"/>
      <c r="Y71" s="116"/>
      <c r="Z71" s="117"/>
      <c r="AA71" s="119"/>
      <c r="AB71" s="117"/>
      <c r="AC71" s="118"/>
      <c r="AD71" s="117"/>
      <c r="AE71" s="118"/>
      <c r="AF71" s="117"/>
      <c r="AG71" s="118"/>
      <c r="AH71" s="164"/>
      <c r="AI71" s="163"/>
      <c r="AJ71" s="164"/>
      <c r="AK71" s="118"/>
      <c r="AL71" s="117"/>
      <c r="AM71" s="118"/>
      <c r="AN71" s="117"/>
      <c r="AO71" s="118"/>
      <c r="AP71" s="117"/>
      <c r="AQ71" s="118"/>
      <c r="AR71" s="174"/>
      <c r="AS71" s="177"/>
      <c r="AT71" s="121"/>
      <c r="AU71" s="118"/>
      <c r="AV71" s="117"/>
      <c r="AW71" s="118"/>
      <c r="AX71" s="117"/>
      <c r="AY71" s="118"/>
      <c r="AZ71" s="117"/>
      <c r="BA71" s="118"/>
      <c r="BB71" s="120"/>
      <c r="BC71" s="117"/>
      <c r="BD71" s="118"/>
      <c r="BE71" s="117"/>
      <c r="BF71" s="118"/>
      <c r="BG71" s="117"/>
      <c r="BH71" s="118"/>
      <c r="BI71" s="117"/>
      <c r="BJ71" s="118"/>
      <c r="BK71" s="122"/>
      <c r="BL71" s="123"/>
      <c r="BM71" s="124"/>
      <c r="BN71" s="123"/>
      <c r="BO71" s="124"/>
      <c r="BP71" s="123"/>
      <c r="BQ71" s="204"/>
      <c r="BR71" s="123"/>
      <c r="BS71" s="204"/>
      <c r="BT71" s="205"/>
      <c r="BU71" s="206"/>
    </row>
    <row r="72" spans="1:73" s="113" customFormat="1" x14ac:dyDescent="0.25">
      <c r="A72" s="43" t="s">
        <v>176</v>
      </c>
      <c r="B72" s="164" t="s">
        <v>308</v>
      </c>
      <c r="C72" s="227" t="s">
        <v>286</v>
      </c>
      <c r="D72" s="203"/>
      <c r="E72" s="202"/>
      <c r="F72" s="115" t="s">
        <v>71</v>
      </c>
      <c r="G72" s="130">
        <v>0</v>
      </c>
      <c r="H72" s="202"/>
      <c r="I72" s="203"/>
      <c r="J72" s="241">
        <v>17.536335477722183</v>
      </c>
      <c r="K72" s="264">
        <v>11.288924008826045</v>
      </c>
      <c r="L72" s="133">
        <v>1</v>
      </c>
      <c r="M72" s="208">
        <v>1</v>
      </c>
      <c r="N72" s="161"/>
      <c r="O72" s="268"/>
      <c r="P72" s="166"/>
      <c r="Q72" s="164"/>
      <c r="R72" s="163"/>
      <c r="S72" s="164"/>
      <c r="T72" s="165"/>
      <c r="U72" s="164"/>
      <c r="V72" s="163"/>
      <c r="W72" s="275"/>
      <c r="X72" s="229"/>
      <c r="Y72" s="116"/>
      <c r="Z72" s="117"/>
      <c r="AA72" s="119"/>
      <c r="AB72" s="117"/>
      <c r="AC72" s="118"/>
      <c r="AD72" s="117"/>
      <c r="AE72" s="118"/>
      <c r="AF72" s="117"/>
      <c r="AG72" s="118"/>
      <c r="AH72" s="117"/>
      <c r="AI72" s="118"/>
      <c r="AJ72" s="117"/>
      <c r="AK72" s="118"/>
      <c r="AL72" s="117"/>
      <c r="AM72" s="118"/>
      <c r="AN72" s="117"/>
      <c r="AO72" s="118"/>
      <c r="AP72" s="117"/>
      <c r="AQ72" s="118"/>
      <c r="AR72" s="174"/>
      <c r="AS72" s="177"/>
      <c r="AT72" s="121"/>
      <c r="AU72" s="118"/>
      <c r="AV72" s="117"/>
      <c r="AW72" s="118"/>
      <c r="AX72" s="117"/>
      <c r="AY72" s="118"/>
      <c r="AZ72" s="117"/>
      <c r="BA72" s="118"/>
      <c r="BB72" s="120"/>
      <c r="BC72" s="117"/>
      <c r="BD72" s="118"/>
      <c r="BE72" s="117"/>
      <c r="BF72" s="118"/>
      <c r="BG72" s="117"/>
      <c r="BH72" s="118"/>
      <c r="BI72" s="117"/>
      <c r="BJ72" s="118"/>
      <c r="BK72" s="122"/>
      <c r="BL72" s="123"/>
      <c r="BM72" s="124"/>
      <c r="BN72" s="123"/>
      <c r="BO72" s="124"/>
      <c r="BP72" s="123"/>
      <c r="BQ72" s="204"/>
      <c r="BR72" s="123"/>
      <c r="BS72" s="204"/>
      <c r="BT72" s="205"/>
      <c r="BU72" s="206"/>
    </row>
    <row r="73" spans="1:73" s="113" customFormat="1" x14ac:dyDescent="0.25">
      <c r="A73" s="164" t="s">
        <v>311</v>
      </c>
      <c r="B73" s="164" t="s">
        <v>310</v>
      </c>
      <c r="C73" s="227" t="s">
        <v>287</v>
      </c>
      <c r="D73" s="203"/>
      <c r="E73" s="202"/>
      <c r="F73" s="115" t="s">
        <v>71</v>
      </c>
      <c r="G73" s="130">
        <v>0</v>
      </c>
      <c r="H73" s="202"/>
      <c r="I73" s="203"/>
      <c r="J73" s="241">
        <v>17.418490397498882</v>
      </c>
      <c r="K73" s="264">
        <v>19.37441381498143</v>
      </c>
      <c r="L73" s="133">
        <v>1</v>
      </c>
      <c r="M73" s="208">
        <v>1</v>
      </c>
      <c r="N73" s="161"/>
      <c r="O73" s="268"/>
      <c r="P73" s="166"/>
      <c r="Q73" s="164"/>
      <c r="R73" s="163"/>
      <c r="S73" s="164"/>
      <c r="T73" s="165"/>
      <c r="U73" s="164"/>
      <c r="V73" s="163"/>
      <c r="W73" s="275"/>
      <c r="X73" s="229"/>
      <c r="Y73" s="116"/>
      <c r="Z73" s="117"/>
      <c r="AA73" s="119"/>
      <c r="AB73" s="117"/>
      <c r="AC73" s="118"/>
      <c r="AD73" s="117"/>
      <c r="AE73" s="118"/>
      <c r="AF73" s="117"/>
      <c r="AG73" s="118"/>
      <c r="AH73" s="117"/>
      <c r="AI73" s="118"/>
      <c r="AJ73" s="117"/>
      <c r="AK73" s="118"/>
      <c r="AL73" s="117"/>
      <c r="AM73" s="118"/>
      <c r="AN73" s="117"/>
      <c r="AO73" s="118"/>
      <c r="AP73" s="117"/>
      <c r="AQ73" s="118"/>
      <c r="AR73" s="174"/>
      <c r="AS73" s="177"/>
      <c r="AT73" s="121"/>
      <c r="AU73" s="118"/>
      <c r="AV73" s="117"/>
      <c r="AW73" s="118"/>
      <c r="AX73" s="117"/>
      <c r="AY73" s="118"/>
      <c r="AZ73" s="117"/>
      <c r="BA73" s="118"/>
      <c r="BB73" s="120"/>
      <c r="BC73" s="117"/>
      <c r="BD73" s="118"/>
      <c r="BE73" s="117"/>
      <c r="BF73" s="118"/>
      <c r="BG73" s="117"/>
      <c r="BH73" s="118"/>
      <c r="BI73" s="117"/>
      <c r="BJ73" s="118"/>
      <c r="BK73" s="122"/>
      <c r="BL73" s="123"/>
      <c r="BM73" s="124"/>
      <c r="BN73" s="123"/>
      <c r="BO73" s="124"/>
      <c r="BP73" s="123"/>
      <c r="BQ73" s="204"/>
      <c r="BR73" s="123"/>
      <c r="BS73" s="204"/>
      <c r="BT73" s="205"/>
      <c r="BU73" s="206"/>
    </row>
    <row r="74" spans="1:73" s="113" customFormat="1" x14ac:dyDescent="0.25">
      <c r="A74" s="227" t="s">
        <v>175</v>
      </c>
      <c r="B74" s="227" t="s">
        <v>309</v>
      </c>
      <c r="C74" s="227" t="s">
        <v>288</v>
      </c>
      <c r="D74" s="207"/>
      <c r="E74" s="202"/>
      <c r="F74" s="115" t="s">
        <v>71</v>
      </c>
      <c r="G74" s="130">
        <v>0</v>
      </c>
      <c r="H74" s="212"/>
      <c r="I74" s="207"/>
      <c r="J74" s="241">
        <v>15.746907706945766</v>
      </c>
      <c r="K74" s="264">
        <v>16.356715889486136</v>
      </c>
      <c r="L74" s="242">
        <v>1</v>
      </c>
      <c r="M74" s="208">
        <v>1</v>
      </c>
      <c r="N74" s="234"/>
      <c r="O74" s="217"/>
      <c r="P74" s="232"/>
      <c r="Q74" s="227"/>
      <c r="R74" s="233"/>
      <c r="S74" s="227"/>
      <c r="T74" s="270"/>
      <c r="U74" s="227"/>
      <c r="V74" s="233"/>
      <c r="W74" s="275"/>
      <c r="X74" s="230"/>
      <c r="Y74" s="213"/>
      <c r="Z74" s="214"/>
      <c r="AA74" s="216"/>
      <c r="AB74" s="214"/>
      <c r="AC74" s="215"/>
      <c r="AD74" s="117"/>
      <c r="AE74" s="215"/>
      <c r="AF74" s="214"/>
      <c r="AG74" s="215"/>
      <c r="AH74" s="214"/>
      <c r="AI74" s="215"/>
      <c r="AJ74" s="214"/>
      <c r="AK74" s="215"/>
      <c r="AL74" s="214"/>
      <c r="AM74" s="215"/>
      <c r="AN74" s="214"/>
      <c r="AO74" s="215"/>
      <c r="AP74" s="214"/>
      <c r="AQ74" s="215"/>
      <c r="AR74" s="174"/>
      <c r="AS74" s="177"/>
      <c r="AT74" s="218"/>
      <c r="AU74" s="215"/>
      <c r="AV74" s="214"/>
      <c r="AW74" s="215"/>
      <c r="AX74" s="117"/>
      <c r="AY74" s="215"/>
      <c r="AZ74" s="214"/>
      <c r="BA74" s="215"/>
      <c r="BB74" s="206"/>
      <c r="BC74" s="214"/>
      <c r="BD74" s="215"/>
      <c r="BE74" s="214"/>
      <c r="BF74" s="215"/>
      <c r="BG74" s="214"/>
      <c r="BH74" s="215"/>
      <c r="BI74" s="214"/>
      <c r="BJ74" s="215"/>
      <c r="BK74" s="219"/>
      <c r="BL74" s="220"/>
      <c r="BM74" s="221"/>
      <c r="BN74" s="220"/>
      <c r="BO74" s="221"/>
      <c r="BP74" s="220"/>
      <c r="BQ74" s="219"/>
      <c r="BR74" s="222"/>
      <c r="BS74" s="219"/>
      <c r="BT74" s="222"/>
      <c r="BU74" s="206"/>
    </row>
    <row r="75" spans="1:73" s="113" customFormat="1" x14ac:dyDescent="0.25">
      <c r="A75" s="43" t="s">
        <v>176</v>
      </c>
      <c r="B75" s="227" t="s">
        <v>312</v>
      </c>
      <c r="C75" s="227" t="s">
        <v>292</v>
      </c>
      <c r="D75" s="207"/>
      <c r="E75" s="202"/>
      <c r="F75" s="115" t="s">
        <v>71</v>
      </c>
      <c r="G75" s="130">
        <v>0</v>
      </c>
      <c r="H75" s="212"/>
      <c r="I75" s="207"/>
      <c r="J75" s="241">
        <v>15.625</v>
      </c>
      <c r="K75" s="264">
        <v>28.661390312549234</v>
      </c>
      <c r="L75" s="242">
        <v>1</v>
      </c>
      <c r="M75" s="208">
        <v>1</v>
      </c>
      <c r="N75" s="234"/>
      <c r="O75" s="217"/>
      <c r="P75" s="232"/>
      <c r="Q75" s="227"/>
      <c r="R75" s="233"/>
      <c r="S75" s="227"/>
      <c r="T75" s="270"/>
      <c r="U75" s="227"/>
      <c r="V75" s="233"/>
      <c r="W75" s="275"/>
      <c r="X75" s="230"/>
      <c r="Y75" s="213"/>
      <c r="Z75" s="214"/>
      <c r="AA75" s="216"/>
      <c r="AB75" s="214"/>
      <c r="AC75" s="215"/>
      <c r="AD75" s="117"/>
      <c r="AE75" s="215"/>
      <c r="AF75" s="214"/>
      <c r="AG75" s="215"/>
      <c r="AH75" s="214"/>
      <c r="AI75" s="215"/>
      <c r="AJ75" s="214"/>
      <c r="AK75" s="215"/>
      <c r="AL75" s="214"/>
      <c r="AM75" s="215"/>
      <c r="AN75" s="214"/>
      <c r="AO75" s="215"/>
      <c r="AP75" s="214"/>
      <c r="AQ75" s="215"/>
      <c r="AR75" s="174"/>
      <c r="AS75" s="177"/>
      <c r="AT75" s="218"/>
      <c r="AU75" s="215"/>
      <c r="AV75" s="214"/>
      <c r="AW75" s="215"/>
      <c r="AX75" s="117"/>
      <c r="AY75" s="215"/>
      <c r="AZ75" s="214"/>
      <c r="BA75" s="215"/>
      <c r="BB75" s="206"/>
      <c r="BC75" s="214"/>
      <c r="BD75" s="215"/>
      <c r="BE75" s="214"/>
      <c r="BF75" s="215"/>
      <c r="BG75" s="214"/>
      <c r="BH75" s="215"/>
      <c r="BI75" s="214"/>
      <c r="BJ75" s="215"/>
      <c r="BK75" s="219"/>
      <c r="BL75" s="220"/>
      <c r="BM75" s="221"/>
      <c r="BN75" s="220"/>
      <c r="BO75" s="221"/>
      <c r="BP75" s="220"/>
      <c r="BQ75" s="219"/>
      <c r="BR75" s="222"/>
      <c r="BS75" s="219"/>
      <c r="BT75" s="222"/>
      <c r="BU75" s="206"/>
    </row>
    <row r="76" spans="1:73" s="113" customFormat="1" x14ac:dyDescent="0.25">
      <c r="A76" s="164" t="s">
        <v>224</v>
      </c>
      <c r="B76" s="227" t="s">
        <v>220</v>
      </c>
      <c r="C76" s="227" t="s">
        <v>221</v>
      </c>
      <c r="D76" s="203"/>
      <c r="E76" s="202"/>
      <c r="F76" s="115" t="s">
        <v>71</v>
      </c>
      <c r="G76" s="130">
        <v>0</v>
      </c>
      <c r="H76" s="209"/>
      <c r="I76" s="210"/>
      <c r="J76" s="251">
        <v>15.6</v>
      </c>
      <c r="K76" s="134">
        <v>26.03</v>
      </c>
      <c r="L76" s="133">
        <v>1</v>
      </c>
      <c r="M76" s="208">
        <v>1</v>
      </c>
      <c r="N76" s="161"/>
      <c r="O76" s="268"/>
      <c r="P76" s="166"/>
      <c r="Q76" s="164"/>
      <c r="R76" s="163"/>
      <c r="S76" s="164"/>
      <c r="T76" s="165"/>
      <c r="U76" s="164"/>
      <c r="V76" s="163"/>
      <c r="W76" s="275"/>
      <c r="X76" s="229"/>
      <c r="Y76" s="116"/>
      <c r="Z76" s="117"/>
      <c r="AA76" s="119"/>
      <c r="AB76" s="117"/>
      <c r="AC76" s="118"/>
      <c r="AD76" s="117"/>
      <c r="AE76" s="118"/>
      <c r="AF76" s="117"/>
      <c r="AG76" s="118"/>
      <c r="AH76" s="117"/>
      <c r="AI76" s="118"/>
      <c r="AJ76" s="117"/>
      <c r="AK76" s="118"/>
      <c r="AL76" s="117"/>
      <c r="AM76" s="118"/>
      <c r="AN76" s="117"/>
      <c r="AO76" s="118"/>
      <c r="AP76" s="117"/>
      <c r="AQ76" s="118"/>
      <c r="AR76" s="174"/>
      <c r="AS76" s="177"/>
      <c r="AT76" s="121"/>
      <c r="AU76" s="118"/>
      <c r="AV76" s="117"/>
      <c r="AW76" s="118"/>
      <c r="AX76" s="117"/>
      <c r="AY76" s="118"/>
      <c r="AZ76" s="117"/>
      <c r="BA76" s="118"/>
      <c r="BB76" s="120"/>
      <c r="BC76" s="117"/>
      <c r="BD76" s="118"/>
      <c r="BE76" s="117"/>
      <c r="BF76" s="118"/>
      <c r="BG76" s="117"/>
      <c r="BH76" s="118"/>
      <c r="BI76" s="117"/>
      <c r="BJ76" s="118"/>
      <c r="BK76" s="122"/>
      <c r="BL76" s="123"/>
      <c r="BM76" s="124"/>
      <c r="BN76" s="123"/>
      <c r="BO76" s="124"/>
      <c r="BP76" s="123"/>
      <c r="BQ76" s="122"/>
      <c r="BR76" s="125"/>
      <c r="BS76" s="122"/>
      <c r="BT76" s="123"/>
      <c r="BU76" s="206"/>
    </row>
    <row r="77" spans="1:73" s="113" customFormat="1" x14ac:dyDescent="0.25">
      <c r="A77" s="227" t="s">
        <v>115</v>
      </c>
      <c r="B77" s="227" t="s">
        <v>313</v>
      </c>
      <c r="C77" s="227" t="s">
        <v>290</v>
      </c>
      <c r="D77" s="207"/>
      <c r="E77" s="202"/>
      <c r="F77" s="115" t="s">
        <v>71</v>
      </c>
      <c r="G77" s="130">
        <v>0</v>
      </c>
      <c r="H77" s="212"/>
      <c r="I77" s="207"/>
      <c r="J77" s="241">
        <v>15.135135135135135</v>
      </c>
      <c r="K77" s="263">
        <v>4.69709687595084</v>
      </c>
      <c r="L77" s="242">
        <v>1</v>
      </c>
      <c r="M77" s="208">
        <v>1</v>
      </c>
      <c r="N77" s="234"/>
      <c r="O77" s="217"/>
      <c r="P77" s="232"/>
      <c r="Q77" s="227"/>
      <c r="R77" s="233"/>
      <c r="S77" s="227"/>
      <c r="T77" s="270"/>
      <c r="U77" s="227"/>
      <c r="V77" s="233"/>
      <c r="W77" s="275"/>
      <c r="X77" s="230"/>
      <c r="Y77" s="213"/>
      <c r="Z77" s="214"/>
      <c r="AA77" s="216"/>
      <c r="AB77" s="214"/>
      <c r="AC77" s="215"/>
      <c r="AD77" s="117"/>
      <c r="AE77" s="215"/>
      <c r="AF77" s="214"/>
      <c r="AG77" s="215"/>
      <c r="AH77" s="214"/>
      <c r="AI77" s="215"/>
      <c r="AJ77" s="117"/>
      <c r="AK77" s="215"/>
      <c r="AL77" s="214"/>
      <c r="AM77" s="215"/>
      <c r="AN77" s="214"/>
      <c r="AO77" s="215"/>
      <c r="AP77" s="214"/>
      <c r="AQ77" s="215"/>
      <c r="AR77" s="174"/>
      <c r="AS77" s="177"/>
      <c r="AT77" s="218"/>
      <c r="AU77" s="215"/>
      <c r="AV77" s="214"/>
      <c r="AW77" s="215"/>
      <c r="AX77" s="117"/>
      <c r="AY77" s="215"/>
      <c r="AZ77" s="214"/>
      <c r="BA77" s="215"/>
      <c r="BB77" s="206"/>
      <c r="BC77" s="214"/>
      <c r="BD77" s="215"/>
      <c r="BE77" s="214"/>
      <c r="BF77" s="215"/>
      <c r="BG77" s="214"/>
      <c r="BH77" s="215"/>
      <c r="BI77" s="214"/>
      <c r="BJ77" s="215"/>
      <c r="BK77" s="219"/>
      <c r="BL77" s="220"/>
      <c r="BM77" s="221"/>
      <c r="BN77" s="220"/>
      <c r="BO77" s="221"/>
      <c r="BP77" s="220"/>
      <c r="BQ77" s="219"/>
      <c r="BR77" s="222"/>
      <c r="BS77" s="219"/>
      <c r="BT77" s="222"/>
      <c r="BU77" s="206"/>
    </row>
    <row r="78" spans="1:73" s="113" customFormat="1" x14ac:dyDescent="0.25">
      <c r="A78" s="227" t="s">
        <v>118</v>
      </c>
      <c r="B78" s="227" t="s">
        <v>314</v>
      </c>
      <c r="C78" s="227" t="s">
        <v>291</v>
      </c>
      <c r="D78" s="207"/>
      <c r="E78" s="202"/>
      <c r="F78" s="115" t="s">
        <v>71</v>
      </c>
      <c r="G78" s="130">
        <v>0</v>
      </c>
      <c r="H78" s="212"/>
      <c r="I78" s="207"/>
      <c r="J78" s="241">
        <v>13.707296499367356</v>
      </c>
      <c r="K78" s="263">
        <v>11.827498266832446</v>
      </c>
      <c r="L78" s="242">
        <v>1</v>
      </c>
      <c r="M78" s="208">
        <v>1</v>
      </c>
      <c r="N78" s="234"/>
      <c r="O78" s="217"/>
      <c r="P78" s="232"/>
      <c r="Q78" s="227"/>
      <c r="R78" s="233"/>
      <c r="S78" s="227"/>
      <c r="T78" s="270"/>
      <c r="U78" s="227"/>
      <c r="V78" s="233"/>
      <c r="W78" s="275"/>
      <c r="X78" s="230"/>
      <c r="Y78" s="213"/>
      <c r="Z78" s="214"/>
      <c r="AA78" s="216"/>
      <c r="AB78" s="214"/>
      <c r="AC78" s="215"/>
      <c r="AD78" s="117"/>
      <c r="AE78" s="215"/>
      <c r="AF78" s="214"/>
      <c r="AG78" s="215"/>
      <c r="AH78" s="214"/>
      <c r="AI78" s="215"/>
      <c r="AJ78" s="117"/>
      <c r="AK78" s="215"/>
      <c r="AL78" s="214"/>
      <c r="AM78" s="215"/>
      <c r="AN78" s="214"/>
      <c r="AO78" s="215"/>
      <c r="AP78" s="214"/>
      <c r="AQ78" s="215"/>
      <c r="AR78" s="174"/>
      <c r="AS78" s="177"/>
      <c r="AT78" s="218"/>
      <c r="AU78" s="215"/>
      <c r="AV78" s="214"/>
      <c r="AW78" s="215"/>
      <c r="AX78" s="117"/>
      <c r="AY78" s="215"/>
      <c r="AZ78" s="214"/>
      <c r="BA78" s="215"/>
      <c r="BB78" s="206"/>
      <c r="BC78" s="214"/>
      <c r="BD78" s="215"/>
      <c r="BE78" s="214"/>
      <c r="BF78" s="215"/>
      <c r="BG78" s="214"/>
      <c r="BH78" s="215"/>
      <c r="BI78" s="214"/>
      <c r="BJ78" s="215"/>
      <c r="BK78" s="219"/>
      <c r="BL78" s="220"/>
      <c r="BM78" s="221"/>
      <c r="BN78" s="220"/>
      <c r="BO78" s="221"/>
      <c r="BP78" s="220"/>
      <c r="BQ78" s="219"/>
      <c r="BR78" s="222"/>
      <c r="BS78" s="219"/>
      <c r="BT78" s="222"/>
      <c r="BU78" s="206"/>
    </row>
    <row r="79" spans="1:73" s="113" customFormat="1" x14ac:dyDescent="0.25">
      <c r="A79" s="227" t="s">
        <v>133</v>
      </c>
      <c r="B79" s="227" t="s">
        <v>315</v>
      </c>
      <c r="C79" s="227" t="s">
        <v>295</v>
      </c>
      <c r="D79" s="207"/>
      <c r="E79" s="202"/>
      <c r="F79" s="115" t="s">
        <v>71</v>
      </c>
      <c r="G79" s="130">
        <v>0</v>
      </c>
      <c r="H79" s="212"/>
      <c r="I79" s="207"/>
      <c r="J79" s="241">
        <v>13.108990457056755</v>
      </c>
      <c r="K79" s="263">
        <v>13.721732265736813</v>
      </c>
      <c r="L79" s="242">
        <v>1</v>
      </c>
      <c r="M79" s="208">
        <v>1</v>
      </c>
      <c r="N79" s="234"/>
      <c r="O79" s="217"/>
      <c r="P79" s="232"/>
      <c r="Q79" s="227"/>
      <c r="R79" s="233"/>
      <c r="S79" s="227"/>
      <c r="T79" s="270"/>
      <c r="U79" s="227"/>
      <c r="V79" s="233"/>
      <c r="W79" s="275"/>
      <c r="X79" s="230"/>
      <c r="Y79" s="213"/>
      <c r="Z79" s="214"/>
      <c r="AA79" s="216"/>
      <c r="AB79" s="214"/>
      <c r="AC79" s="215"/>
      <c r="AD79" s="117"/>
      <c r="AE79" s="215"/>
      <c r="AF79" s="214"/>
      <c r="AG79" s="215"/>
      <c r="AH79" s="214"/>
      <c r="AI79" s="215"/>
      <c r="AJ79" s="117"/>
      <c r="AK79" s="215"/>
      <c r="AL79" s="214"/>
      <c r="AM79" s="215"/>
      <c r="AN79" s="214"/>
      <c r="AO79" s="215"/>
      <c r="AP79" s="214"/>
      <c r="AQ79" s="215"/>
      <c r="AR79" s="174"/>
      <c r="AS79" s="177"/>
      <c r="AT79" s="218"/>
      <c r="AU79" s="215"/>
      <c r="AV79" s="214"/>
      <c r="AW79" s="215"/>
      <c r="AX79" s="117"/>
      <c r="AY79" s="215"/>
      <c r="AZ79" s="214"/>
      <c r="BA79" s="215"/>
      <c r="BB79" s="206"/>
      <c r="BC79" s="214"/>
      <c r="BD79" s="215"/>
      <c r="BE79" s="214"/>
      <c r="BF79" s="215"/>
      <c r="BG79" s="214"/>
      <c r="BH79" s="215"/>
      <c r="BI79" s="214"/>
      <c r="BJ79" s="215"/>
      <c r="BK79" s="219"/>
      <c r="BL79" s="220"/>
      <c r="BM79" s="221"/>
      <c r="BN79" s="220"/>
      <c r="BO79" s="221"/>
      <c r="BP79" s="220"/>
      <c r="BQ79" s="219"/>
      <c r="BR79" s="222"/>
      <c r="BS79" s="219"/>
      <c r="BT79" s="222"/>
      <c r="BU79" s="206"/>
    </row>
    <row r="80" spans="1:73" s="113" customFormat="1" x14ac:dyDescent="0.25">
      <c r="A80" s="227" t="s">
        <v>114</v>
      </c>
      <c r="B80" s="227" t="s">
        <v>316</v>
      </c>
      <c r="C80" s="227" t="s">
        <v>296</v>
      </c>
      <c r="D80" s="207"/>
      <c r="E80" s="202"/>
      <c r="F80" s="115" t="s">
        <v>71</v>
      </c>
      <c r="G80" s="130">
        <v>0</v>
      </c>
      <c r="H80" s="212"/>
      <c r="I80" s="207"/>
      <c r="J80" s="241">
        <v>12.992831541218639</v>
      </c>
      <c r="K80" s="263">
        <v>14.770963257292207</v>
      </c>
      <c r="L80" s="242">
        <v>1</v>
      </c>
      <c r="M80" s="208">
        <v>1</v>
      </c>
      <c r="N80" s="234"/>
      <c r="O80" s="217"/>
      <c r="P80" s="232"/>
      <c r="Q80" s="227"/>
      <c r="R80" s="233"/>
      <c r="S80" s="227"/>
      <c r="T80" s="270"/>
      <c r="U80" s="227"/>
      <c r="V80" s="233"/>
      <c r="W80" s="275"/>
      <c r="X80" s="230"/>
      <c r="Y80" s="213"/>
      <c r="Z80" s="214"/>
      <c r="AA80" s="216"/>
      <c r="AB80" s="214"/>
      <c r="AC80" s="215"/>
      <c r="AD80" s="214"/>
      <c r="AE80" s="215"/>
      <c r="AF80" s="214"/>
      <c r="AG80" s="215"/>
      <c r="AH80" s="214"/>
      <c r="AI80" s="215"/>
      <c r="AJ80" s="117"/>
      <c r="AK80" s="215"/>
      <c r="AL80" s="214"/>
      <c r="AM80" s="215"/>
      <c r="AN80" s="214"/>
      <c r="AO80" s="215"/>
      <c r="AP80" s="214"/>
      <c r="AQ80" s="215"/>
      <c r="AR80" s="174"/>
      <c r="AS80" s="177"/>
      <c r="AT80" s="218"/>
      <c r="AU80" s="215"/>
      <c r="AV80" s="214"/>
      <c r="AW80" s="215"/>
      <c r="AX80" s="214"/>
      <c r="AY80" s="215"/>
      <c r="AZ80" s="214"/>
      <c r="BA80" s="215"/>
      <c r="BB80" s="206"/>
      <c r="BC80" s="214"/>
      <c r="BD80" s="215"/>
      <c r="BE80" s="214"/>
      <c r="BF80" s="215"/>
      <c r="BG80" s="214"/>
      <c r="BH80" s="215"/>
      <c r="BI80" s="214"/>
      <c r="BJ80" s="215"/>
      <c r="BK80" s="219"/>
      <c r="BL80" s="220"/>
      <c r="BM80" s="221"/>
      <c r="BN80" s="220"/>
      <c r="BO80" s="221"/>
      <c r="BP80" s="220"/>
      <c r="BQ80" s="219"/>
      <c r="BR80" s="222"/>
      <c r="BS80" s="219"/>
      <c r="BT80" s="222"/>
      <c r="BU80" s="206"/>
    </row>
    <row r="81" spans="1:73" s="113" customFormat="1" x14ac:dyDescent="0.25">
      <c r="A81" s="227" t="s">
        <v>118</v>
      </c>
      <c r="B81" s="227" t="s">
        <v>317</v>
      </c>
      <c r="C81" s="227" t="s">
        <v>293</v>
      </c>
      <c r="D81" s="207"/>
      <c r="E81" s="202"/>
      <c r="F81" s="115" t="s">
        <v>71</v>
      </c>
      <c r="G81" s="130">
        <v>0</v>
      </c>
      <c r="H81" s="212"/>
      <c r="I81" s="207"/>
      <c r="J81" s="241">
        <v>12.883435582822086</v>
      </c>
      <c r="K81" s="263">
        <v>21.842176501018994</v>
      </c>
      <c r="L81" s="242">
        <v>1</v>
      </c>
      <c r="M81" s="208">
        <v>1</v>
      </c>
      <c r="N81" s="234"/>
      <c r="O81" s="217"/>
      <c r="P81" s="232"/>
      <c r="Q81" s="227"/>
      <c r="R81" s="233"/>
      <c r="S81" s="227"/>
      <c r="T81" s="270"/>
      <c r="U81" s="227"/>
      <c r="V81" s="233"/>
      <c r="W81" s="275"/>
      <c r="X81" s="230"/>
      <c r="Y81" s="213"/>
      <c r="Z81" s="214"/>
      <c r="AA81" s="216"/>
      <c r="AB81" s="214"/>
      <c r="AC81" s="215"/>
      <c r="AD81" s="214"/>
      <c r="AE81" s="215"/>
      <c r="AF81" s="214"/>
      <c r="AG81" s="215"/>
      <c r="AH81" s="214"/>
      <c r="AI81" s="215"/>
      <c r="AJ81" s="117"/>
      <c r="AK81" s="215"/>
      <c r="AL81" s="214"/>
      <c r="AM81" s="215"/>
      <c r="AN81" s="214"/>
      <c r="AO81" s="215"/>
      <c r="AP81" s="214"/>
      <c r="AQ81" s="215"/>
      <c r="AR81" s="174"/>
      <c r="AS81" s="177"/>
      <c r="AT81" s="218"/>
      <c r="AU81" s="215"/>
      <c r="AV81" s="214"/>
      <c r="AW81" s="215"/>
      <c r="AX81" s="214"/>
      <c r="AY81" s="215"/>
      <c r="AZ81" s="214"/>
      <c r="BA81" s="215"/>
      <c r="BB81" s="206"/>
      <c r="BC81" s="214"/>
      <c r="BD81" s="215"/>
      <c r="BE81" s="214"/>
      <c r="BF81" s="215"/>
      <c r="BG81" s="214"/>
      <c r="BH81" s="215"/>
      <c r="BI81" s="214"/>
      <c r="BJ81" s="215"/>
      <c r="BK81" s="219"/>
      <c r="BL81" s="220"/>
      <c r="BM81" s="221"/>
      <c r="BN81" s="220"/>
      <c r="BO81" s="221"/>
      <c r="BP81" s="220"/>
      <c r="BQ81" s="219"/>
      <c r="BR81" s="222"/>
      <c r="BS81" s="219"/>
      <c r="BT81" s="222"/>
      <c r="BU81" s="206"/>
    </row>
    <row r="82" spans="1:73" s="113" customFormat="1" x14ac:dyDescent="0.25">
      <c r="A82" s="227" t="s">
        <v>120</v>
      </c>
      <c r="B82" s="227" t="s">
        <v>318</v>
      </c>
      <c r="C82" s="227" t="s">
        <v>299</v>
      </c>
      <c r="D82" s="207"/>
      <c r="E82" s="202"/>
      <c r="F82" s="115" t="s">
        <v>71</v>
      </c>
      <c r="G82" s="130">
        <v>0</v>
      </c>
      <c r="H82" s="212"/>
      <c r="I82" s="207"/>
      <c r="J82" s="241">
        <v>12.23021582733813</v>
      </c>
      <c r="K82" s="263">
        <v>1.9479046911456934</v>
      </c>
      <c r="L82" s="242">
        <v>1</v>
      </c>
      <c r="M82" s="208">
        <v>1</v>
      </c>
      <c r="N82" s="234"/>
      <c r="O82" s="217"/>
      <c r="P82" s="232"/>
      <c r="Q82" s="227"/>
      <c r="R82" s="233"/>
      <c r="S82" s="227"/>
      <c r="T82" s="270"/>
      <c r="U82" s="227"/>
      <c r="V82" s="233"/>
      <c r="W82" s="275"/>
      <c r="X82" s="230"/>
      <c r="Y82" s="213"/>
      <c r="Z82" s="214"/>
      <c r="AA82" s="216"/>
      <c r="AB82" s="214"/>
      <c r="AC82" s="215"/>
      <c r="AD82" s="214"/>
      <c r="AE82" s="215"/>
      <c r="AF82" s="214"/>
      <c r="AG82" s="215"/>
      <c r="AH82" s="214"/>
      <c r="AI82" s="215"/>
      <c r="AJ82" s="117"/>
      <c r="AK82" s="215"/>
      <c r="AL82" s="214"/>
      <c r="AM82" s="215"/>
      <c r="AN82" s="214"/>
      <c r="AO82" s="215"/>
      <c r="AP82" s="214"/>
      <c r="AQ82" s="215"/>
      <c r="AR82" s="174"/>
      <c r="AS82" s="177"/>
      <c r="AT82" s="218"/>
      <c r="AU82" s="215"/>
      <c r="AV82" s="214"/>
      <c r="AW82" s="215"/>
      <c r="AX82" s="214"/>
      <c r="AY82" s="215"/>
      <c r="AZ82" s="214"/>
      <c r="BA82" s="215"/>
      <c r="BB82" s="206"/>
      <c r="BC82" s="214"/>
      <c r="BD82" s="215"/>
      <c r="BE82" s="214"/>
      <c r="BF82" s="215"/>
      <c r="BG82" s="214"/>
      <c r="BH82" s="215"/>
      <c r="BI82" s="214"/>
      <c r="BJ82" s="215"/>
      <c r="BK82" s="219"/>
      <c r="BL82" s="220"/>
      <c r="BM82" s="221"/>
      <c r="BN82" s="220"/>
      <c r="BO82" s="221"/>
      <c r="BP82" s="220"/>
      <c r="BQ82" s="219"/>
      <c r="BR82" s="222"/>
      <c r="BS82" s="219"/>
      <c r="BT82" s="222"/>
      <c r="BU82" s="206"/>
    </row>
    <row r="83" spans="1:73" s="113" customFormat="1" x14ac:dyDescent="0.25">
      <c r="A83" s="227" t="s">
        <v>118</v>
      </c>
      <c r="B83" s="227" t="s">
        <v>319</v>
      </c>
      <c r="C83" s="227" t="s">
        <v>294</v>
      </c>
      <c r="D83" s="207"/>
      <c r="E83" s="202"/>
      <c r="F83" s="115" t="s">
        <v>71</v>
      </c>
      <c r="G83" s="130">
        <v>0</v>
      </c>
      <c r="H83" s="212"/>
      <c r="I83" s="207"/>
      <c r="J83" s="241">
        <v>12.145110410094638</v>
      </c>
      <c r="K83" s="263">
        <v>10.823336436081338</v>
      </c>
      <c r="L83" s="242">
        <v>1</v>
      </c>
      <c r="M83" s="208">
        <v>1</v>
      </c>
      <c r="N83" s="234"/>
      <c r="O83" s="217"/>
      <c r="P83" s="232"/>
      <c r="Q83" s="227"/>
      <c r="R83" s="233"/>
      <c r="S83" s="227"/>
      <c r="T83" s="270"/>
      <c r="U83" s="227"/>
      <c r="V83" s="233"/>
      <c r="W83" s="275"/>
      <c r="X83" s="230"/>
      <c r="Y83" s="213"/>
      <c r="Z83" s="214"/>
      <c r="AA83" s="216"/>
      <c r="AB83" s="214"/>
      <c r="AC83" s="215"/>
      <c r="AD83" s="214"/>
      <c r="AE83" s="215"/>
      <c r="AF83" s="214"/>
      <c r="AG83" s="215"/>
      <c r="AH83" s="214"/>
      <c r="AI83" s="215"/>
      <c r="AJ83" s="117"/>
      <c r="AK83" s="215"/>
      <c r="AL83" s="214"/>
      <c r="AM83" s="215"/>
      <c r="AN83" s="214"/>
      <c r="AO83" s="215"/>
      <c r="AP83" s="214"/>
      <c r="AQ83" s="215"/>
      <c r="AR83" s="174"/>
      <c r="AS83" s="177"/>
      <c r="AT83" s="218"/>
      <c r="AU83" s="215"/>
      <c r="AV83" s="214"/>
      <c r="AW83" s="215"/>
      <c r="AX83" s="214"/>
      <c r="AY83" s="215"/>
      <c r="AZ83" s="214"/>
      <c r="BA83" s="215"/>
      <c r="BB83" s="206"/>
      <c r="BC83" s="214"/>
      <c r="BD83" s="215"/>
      <c r="BE83" s="214"/>
      <c r="BF83" s="215"/>
      <c r="BG83" s="214"/>
      <c r="BH83" s="215"/>
      <c r="BI83" s="214"/>
      <c r="BJ83" s="215"/>
      <c r="BK83" s="219"/>
      <c r="BL83" s="220"/>
      <c r="BM83" s="221"/>
      <c r="BN83" s="220"/>
      <c r="BO83" s="221"/>
      <c r="BP83" s="220"/>
      <c r="BQ83" s="219"/>
      <c r="BR83" s="222"/>
      <c r="BS83" s="219"/>
      <c r="BT83" s="222"/>
      <c r="BU83" s="206"/>
    </row>
    <row r="84" spans="1:73" s="113" customFormat="1" x14ac:dyDescent="0.25">
      <c r="A84" s="227" t="s">
        <v>114</v>
      </c>
      <c r="B84" s="227" t="s">
        <v>320</v>
      </c>
      <c r="C84" s="227" t="s">
        <v>298</v>
      </c>
      <c r="D84" s="207"/>
      <c r="E84" s="202"/>
      <c r="F84" s="115" t="s">
        <v>71</v>
      </c>
      <c r="G84" s="130">
        <v>0</v>
      </c>
      <c r="H84" s="212"/>
      <c r="I84" s="207"/>
      <c r="J84" s="241">
        <v>12.036591237361579</v>
      </c>
      <c r="K84" s="263">
        <v>10.23191478730323</v>
      </c>
      <c r="L84" s="242">
        <v>1</v>
      </c>
      <c r="M84" s="208">
        <v>1</v>
      </c>
      <c r="N84" s="234"/>
      <c r="O84" s="217"/>
      <c r="P84" s="232"/>
      <c r="Q84" s="227"/>
      <c r="R84" s="233"/>
      <c r="S84" s="227"/>
      <c r="T84" s="270"/>
      <c r="U84" s="227"/>
      <c r="V84" s="233"/>
      <c r="W84" s="275"/>
      <c r="X84" s="230"/>
      <c r="Y84" s="213"/>
      <c r="Z84" s="214"/>
      <c r="AA84" s="216"/>
      <c r="AB84" s="214"/>
      <c r="AC84" s="215"/>
      <c r="AD84" s="214"/>
      <c r="AE84" s="215"/>
      <c r="AF84" s="214"/>
      <c r="AG84" s="215"/>
      <c r="AH84" s="227"/>
      <c r="AI84" s="233"/>
      <c r="AJ84" s="117"/>
      <c r="AK84" s="215"/>
      <c r="AL84" s="214"/>
      <c r="AM84" s="215"/>
      <c r="AN84" s="214"/>
      <c r="AO84" s="215"/>
      <c r="AP84" s="214"/>
      <c r="AQ84" s="215"/>
      <c r="AR84" s="174"/>
      <c r="AS84" s="177"/>
      <c r="AT84" s="218"/>
      <c r="AU84" s="215"/>
      <c r="AV84" s="214"/>
      <c r="AW84" s="215"/>
      <c r="AX84" s="214"/>
      <c r="AY84" s="215"/>
      <c r="AZ84" s="214"/>
      <c r="BA84" s="215"/>
      <c r="BB84" s="206"/>
      <c r="BC84" s="214"/>
      <c r="BD84" s="215"/>
      <c r="BE84" s="214"/>
      <c r="BF84" s="215"/>
      <c r="BG84" s="214"/>
      <c r="BH84" s="215"/>
      <c r="BI84" s="214"/>
      <c r="BJ84" s="215"/>
      <c r="BK84" s="219"/>
      <c r="BL84" s="220"/>
      <c r="BM84" s="221"/>
      <c r="BN84" s="220"/>
      <c r="BO84" s="221"/>
      <c r="BP84" s="220"/>
      <c r="BQ84" s="219"/>
      <c r="BR84" s="222"/>
      <c r="BS84" s="219"/>
      <c r="BT84" s="222"/>
      <c r="BU84" s="206"/>
    </row>
    <row r="85" spans="1:73" s="113" customFormat="1" x14ac:dyDescent="0.25">
      <c r="A85" s="43" t="s">
        <v>176</v>
      </c>
      <c r="B85" s="227" t="s">
        <v>321</v>
      </c>
      <c r="C85" s="227" t="s">
        <v>297</v>
      </c>
      <c r="D85" s="207"/>
      <c r="E85" s="202"/>
      <c r="F85" s="115" t="s">
        <v>71</v>
      </c>
      <c r="G85" s="130">
        <v>0</v>
      </c>
      <c r="H85" s="212"/>
      <c r="I85" s="207"/>
      <c r="J85" s="241">
        <v>12.035619869208293</v>
      </c>
      <c r="K85" s="263">
        <v>12.228293433904655</v>
      </c>
      <c r="L85" s="242">
        <v>1</v>
      </c>
      <c r="M85" s="208">
        <v>1</v>
      </c>
      <c r="N85" s="234"/>
      <c r="O85" s="217"/>
      <c r="P85" s="232"/>
      <c r="Q85" s="227"/>
      <c r="R85" s="233"/>
      <c r="S85" s="227"/>
      <c r="T85" s="270"/>
      <c r="U85" s="227"/>
      <c r="V85" s="233"/>
      <c r="W85" s="275"/>
      <c r="X85" s="230"/>
      <c r="Y85" s="213"/>
      <c r="Z85" s="214"/>
      <c r="AA85" s="216"/>
      <c r="AB85" s="214"/>
      <c r="AC85" s="215"/>
      <c r="AD85" s="214"/>
      <c r="AE85" s="215"/>
      <c r="AF85" s="214"/>
      <c r="AG85" s="215"/>
      <c r="AH85" s="214"/>
      <c r="AI85" s="215"/>
      <c r="AJ85" s="117"/>
      <c r="AK85" s="215"/>
      <c r="AL85" s="214"/>
      <c r="AM85" s="215"/>
      <c r="AN85" s="214"/>
      <c r="AO85" s="215"/>
      <c r="AP85" s="214"/>
      <c r="AQ85" s="215"/>
      <c r="AR85" s="174"/>
      <c r="AS85" s="177"/>
      <c r="AT85" s="218"/>
      <c r="AU85" s="215"/>
      <c r="AV85" s="214"/>
      <c r="AW85" s="215"/>
      <c r="AX85" s="214"/>
      <c r="AY85" s="215"/>
      <c r="AZ85" s="214"/>
      <c r="BA85" s="215"/>
      <c r="BB85" s="206"/>
      <c r="BC85" s="214"/>
      <c r="BD85" s="215"/>
      <c r="BE85" s="214"/>
      <c r="BF85" s="215"/>
      <c r="BG85" s="214"/>
      <c r="BH85" s="215"/>
      <c r="BI85" s="214"/>
      <c r="BJ85" s="215"/>
      <c r="BK85" s="219"/>
      <c r="BL85" s="220"/>
      <c r="BM85" s="221"/>
      <c r="BN85" s="220"/>
      <c r="BO85" s="221"/>
      <c r="BP85" s="220"/>
      <c r="BQ85" s="219"/>
      <c r="BR85" s="222"/>
      <c r="BS85" s="219"/>
      <c r="BT85" s="222"/>
      <c r="BU85" s="206"/>
    </row>
    <row r="86" spans="1:73" x14ac:dyDescent="0.25">
      <c r="A86" s="57"/>
      <c r="B86" s="57"/>
      <c r="C86" s="57"/>
      <c r="D86" s="144"/>
      <c r="E86" s="41"/>
      <c r="F86" s="89"/>
      <c r="H86" s="187"/>
      <c r="I86" s="188"/>
      <c r="J86" s="187"/>
      <c r="K86" s="188"/>
      <c r="L86" s="109"/>
      <c r="M86" s="95"/>
      <c r="N86" s="96"/>
      <c r="O86" s="267"/>
      <c r="P86" s="4"/>
      <c r="Q86" s="43"/>
      <c r="R86" s="44"/>
      <c r="S86" s="43"/>
      <c r="T86" s="45"/>
      <c r="U86" s="43"/>
      <c r="V86" s="44"/>
      <c r="W86" s="274"/>
      <c r="X86" s="228"/>
      <c r="Y86" s="4"/>
      <c r="Z86" s="43"/>
      <c r="AA86" s="44"/>
      <c r="AB86" s="43"/>
      <c r="AC86" s="44"/>
      <c r="AD86" s="43"/>
      <c r="AE86" s="44"/>
      <c r="AF86" s="43"/>
      <c r="AG86" s="44"/>
      <c r="AH86" s="43"/>
      <c r="AI86" s="44"/>
      <c r="AJ86" s="43"/>
      <c r="AK86" s="44"/>
      <c r="AL86" s="43"/>
      <c r="AM86" s="44"/>
      <c r="AN86" s="43"/>
      <c r="AO86" s="44"/>
      <c r="AP86" s="214"/>
      <c r="AQ86" s="215"/>
      <c r="AR86" s="174"/>
      <c r="AT86" s="43"/>
      <c r="AU86" s="44"/>
      <c r="AV86" s="43"/>
      <c r="AW86" s="44"/>
      <c r="AX86" s="43"/>
      <c r="AY86" s="44"/>
      <c r="AZ86" s="214"/>
      <c r="BA86" s="215"/>
      <c r="BB86" s="206"/>
      <c r="BC86" s="214"/>
      <c r="BD86" s="215"/>
      <c r="BE86" s="214"/>
      <c r="BF86" s="215"/>
      <c r="BG86" s="214"/>
      <c r="BH86" s="215"/>
      <c r="BI86" s="214"/>
      <c r="BJ86" s="215"/>
      <c r="BK86" s="50"/>
      <c r="BL86" s="49"/>
      <c r="BM86" s="50"/>
      <c r="BN86" s="49"/>
      <c r="BO86" s="61"/>
      <c r="BP86" s="62"/>
      <c r="BQ86" s="61"/>
      <c r="BR86" s="69"/>
      <c r="BS86" s="219"/>
      <c r="BT86" s="222"/>
      <c r="BU86" s="206"/>
    </row>
    <row r="87" spans="1:73" x14ac:dyDescent="0.25">
      <c r="A87" s="57"/>
      <c r="B87" s="57"/>
      <c r="C87" s="57"/>
      <c r="D87" s="144"/>
      <c r="E87" s="41"/>
      <c r="F87" s="89"/>
      <c r="H87" s="187"/>
      <c r="I87" s="188"/>
      <c r="J87" s="187"/>
      <c r="K87" s="188"/>
      <c r="L87" s="109"/>
      <c r="M87" s="95"/>
      <c r="N87" s="96"/>
      <c r="O87" s="267"/>
      <c r="P87" s="4"/>
      <c r="Q87" s="43"/>
      <c r="R87" s="44"/>
      <c r="S87" s="43"/>
      <c r="T87" s="45"/>
      <c r="U87" s="43"/>
      <c r="V87" s="44"/>
      <c r="W87" s="274"/>
      <c r="X87" s="228"/>
      <c r="Y87" s="4"/>
      <c r="Z87" s="43"/>
      <c r="AA87" s="44"/>
      <c r="AB87" s="43"/>
      <c r="AC87" s="44"/>
      <c r="AD87" s="43"/>
      <c r="AE87" s="44"/>
      <c r="AF87" s="43"/>
      <c r="AG87" s="44"/>
      <c r="AH87" s="43"/>
      <c r="AI87" s="44"/>
      <c r="AJ87" s="43"/>
      <c r="AK87" s="44"/>
      <c r="AL87" s="43"/>
      <c r="AM87" s="44"/>
      <c r="AN87" s="43"/>
      <c r="AO87" s="44"/>
      <c r="AP87" s="214"/>
      <c r="AQ87" s="215"/>
      <c r="AR87" s="174"/>
      <c r="AT87" s="43"/>
      <c r="AU87" s="44"/>
      <c r="AV87" s="43"/>
      <c r="AW87" s="44"/>
      <c r="AX87" s="43"/>
      <c r="AY87" s="44"/>
      <c r="AZ87" s="214"/>
      <c r="BA87" s="215"/>
      <c r="BB87" s="206"/>
      <c r="BC87" s="214"/>
      <c r="BD87" s="215"/>
      <c r="BE87" s="214"/>
      <c r="BF87" s="215"/>
      <c r="BG87" s="214"/>
      <c r="BH87" s="215"/>
      <c r="BI87" s="214"/>
      <c r="BJ87" s="215"/>
      <c r="BK87" s="50"/>
      <c r="BL87" s="49"/>
      <c r="BM87" s="50"/>
      <c r="BN87" s="49"/>
      <c r="BO87" s="61"/>
      <c r="BP87" s="62"/>
      <c r="BQ87" s="61"/>
      <c r="BR87" s="69"/>
      <c r="BS87" s="219"/>
      <c r="BT87" s="222"/>
      <c r="BU87" s="206"/>
    </row>
    <row r="88" spans="1:73" x14ac:dyDescent="0.25">
      <c r="A88" s="57"/>
      <c r="B88" s="57"/>
      <c r="C88" s="57"/>
      <c r="D88" s="144"/>
      <c r="E88" s="41"/>
      <c r="F88" s="89"/>
      <c r="H88" s="187"/>
      <c r="I88" s="188"/>
      <c r="J88" s="187"/>
      <c r="K88" s="188"/>
      <c r="L88" s="109"/>
      <c r="M88" s="95"/>
      <c r="N88" s="96"/>
      <c r="O88" s="267"/>
      <c r="P88" s="4"/>
      <c r="Q88" s="43"/>
      <c r="R88" s="44"/>
      <c r="S88" s="43"/>
      <c r="T88" s="45"/>
      <c r="U88" s="43"/>
      <c r="V88" s="44"/>
      <c r="W88" s="274"/>
      <c r="X88" s="228"/>
      <c r="Y88" s="4"/>
      <c r="Z88" s="43"/>
      <c r="AA88" s="44"/>
      <c r="AB88" s="43"/>
      <c r="AC88" s="44"/>
      <c r="AD88" s="43"/>
      <c r="AE88" s="44"/>
      <c r="AF88" s="43"/>
      <c r="AG88" s="44"/>
      <c r="AH88" s="43"/>
      <c r="AI88" s="44"/>
      <c r="AJ88" s="43"/>
      <c r="AK88" s="44"/>
      <c r="AL88" s="43"/>
      <c r="AM88" s="44"/>
      <c r="AN88" s="43"/>
      <c r="AO88" s="44"/>
      <c r="AP88" s="214"/>
      <c r="AQ88" s="215"/>
      <c r="AR88" s="174"/>
      <c r="AT88" s="43"/>
      <c r="AU88" s="44"/>
      <c r="AV88" s="43"/>
      <c r="AW88" s="44"/>
      <c r="AX88" s="43"/>
      <c r="AY88" s="44"/>
      <c r="AZ88" s="214"/>
      <c r="BA88" s="215"/>
      <c r="BB88" s="206"/>
      <c r="BC88" s="214"/>
      <c r="BD88" s="215"/>
      <c r="BE88" s="214"/>
      <c r="BF88" s="215"/>
      <c r="BG88" s="214"/>
      <c r="BH88" s="215"/>
      <c r="BI88" s="214"/>
      <c r="BJ88" s="215"/>
      <c r="BK88" s="50"/>
      <c r="BL88" s="49"/>
      <c r="BM88" s="50"/>
      <c r="BN88" s="49"/>
      <c r="BO88" s="61"/>
      <c r="BP88" s="62"/>
      <c r="BQ88" s="61"/>
      <c r="BR88" s="69"/>
      <c r="BS88" s="219"/>
      <c r="BT88" s="222"/>
      <c r="BU88" s="206"/>
    </row>
    <row r="89" spans="1:73" x14ac:dyDescent="0.25">
      <c r="A89" s="57"/>
      <c r="B89" s="57"/>
      <c r="C89" s="57"/>
      <c r="D89" s="144"/>
      <c r="E89" s="41"/>
      <c r="F89" s="89"/>
      <c r="H89" s="187"/>
      <c r="I89" s="188"/>
      <c r="J89" s="187"/>
      <c r="K89" s="188"/>
      <c r="L89" s="109"/>
      <c r="M89" s="95"/>
      <c r="N89" s="96"/>
      <c r="O89" s="267"/>
      <c r="P89" s="4"/>
      <c r="Q89" s="43"/>
      <c r="R89" s="44"/>
      <c r="S89" s="43"/>
      <c r="T89" s="45"/>
      <c r="U89" s="43"/>
      <c r="V89" s="44"/>
      <c r="W89" s="274"/>
      <c r="X89" s="228"/>
      <c r="Y89" s="4"/>
      <c r="Z89" s="43"/>
      <c r="AA89" s="44"/>
      <c r="AB89" s="43"/>
      <c r="AC89" s="44"/>
      <c r="AD89" s="43"/>
      <c r="AE89" s="44"/>
      <c r="AF89" s="43"/>
      <c r="AG89" s="44"/>
      <c r="AH89" s="43"/>
      <c r="AI89" s="44"/>
      <c r="AJ89" s="43"/>
      <c r="AK89" s="44"/>
      <c r="AL89" s="43"/>
      <c r="AM89" s="44"/>
      <c r="AN89" s="43"/>
      <c r="AO89" s="44"/>
      <c r="AP89" s="214"/>
      <c r="AQ89" s="215"/>
      <c r="AR89" s="174"/>
      <c r="AT89" s="43"/>
      <c r="AU89" s="44"/>
      <c r="AV89" s="43"/>
      <c r="AW89" s="44"/>
      <c r="AX89" s="43"/>
      <c r="AY89" s="44"/>
      <c r="AZ89" s="214"/>
      <c r="BA89" s="215"/>
      <c r="BB89" s="206"/>
      <c r="BC89" s="214"/>
      <c r="BD89" s="215"/>
      <c r="BE89" s="214"/>
      <c r="BF89" s="215"/>
      <c r="BG89" s="214"/>
      <c r="BH89" s="215"/>
      <c r="BI89" s="214"/>
      <c r="BJ89" s="215"/>
      <c r="BK89" s="50"/>
      <c r="BL89" s="49"/>
      <c r="BM89" s="50"/>
      <c r="BN89" s="49"/>
      <c r="BO89" s="61"/>
      <c r="BP89" s="62"/>
      <c r="BQ89" s="61"/>
      <c r="BR89" s="69"/>
      <c r="BS89" s="219"/>
      <c r="BT89" s="222"/>
      <c r="BU89" s="206"/>
    </row>
    <row r="90" spans="1:73" x14ac:dyDescent="0.25">
      <c r="A90" s="57"/>
      <c r="B90" s="57"/>
      <c r="C90" s="57"/>
      <c r="D90" s="144"/>
      <c r="E90" s="41"/>
      <c r="F90" s="89"/>
      <c r="H90" s="187"/>
      <c r="I90" s="188"/>
      <c r="J90" s="187"/>
      <c r="K90" s="188"/>
      <c r="L90" s="109"/>
      <c r="M90" s="95"/>
      <c r="N90" s="96"/>
      <c r="O90" s="267"/>
      <c r="P90" s="4"/>
      <c r="Q90" s="43"/>
      <c r="R90" s="44"/>
      <c r="S90" s="43"/>
      <c r="T90" s="45"/>
      <c r="U90" s="43"/>
      <c r="V90" s="44"/>
      <c r="W90" s="274"/>
      <c r="X90" s="228"/>
      <c r="Y90" s="4"/>
      <c r="Z90" s="43"/>
      <c r="AA90" s="45"/>
      <c r="AB90" s="43"/>
      <c r="AC90" s="44"/>
      <c r="AD90" s="43"/>
      <c r="AE90" s="44"/>
      <c r="AF90" s="43"/>
      <c r="AG90" s="44"/>
      <c r="AH90" s="43"/>
      <c r="AI90" s="44"/>
      <c r="AJ90" s="43"/>
      <c r="AK90" s="44"/>
      <c r="AL90" s="43"/>
      <c r="AM90" s="44"/>
      <c r="AN90" s="43"/>
      <c r="AO90" s="44"/>
      <c r="AP90" s="214"/>
      <c r="AQ90" s="215"/>
      <c r="AR90" s="174"/>
      <c r="AT90" s="47"/>
      <c r="AU90" s="44"/>
      <c r="AV90" s="43"/>
      <c r="AW90" s="44"/>
      <c r="AX90" s="43"/>
      <c r="AY90" s="44"/>
      <c r="AZ90" s="214"/>
      <c r="BA90" s="215"/>
      <c r="BB90" s="206"/>
      <c r="BC90" s="214"/>
      <c r="BD90" s="215"/>
      <c r="BE90" s="214"/>
      <c r="BF90" s="215"/>
      <c r="BG90" s="214"/>
      <c r="BH90" s="215"/>
      <c r="BI90" s="214"/>
      <c r="BJ90" s="215"/>
      <c r="BK90" s="48"/>
      <c r="BL90" s="49"/>
      <c r="BM90" s="50"/>
      <c r="BN90" s="49"/>
      <c r="BO90" s="50"/>
      <c r="BP90" s="49"/>
      <c r="BQ90" s="61"/>
      <c r="BR90" s="62"/>
      <c r="BS90" s="61"/>
      <c r="BT90" s="69"/>
    </row>
    <row r="91" spans="1:73" x14ac:dyDescent="0.25">
      <c r="A91" s="57"/>
      <c r="B91" s="57"/>
      <c r="C91" s="57"/>
      <c r="D91" s="144"/>
      <c r="E91" s="41"/>
      <c r="F91" s="89"/>
      <c r="H91" s="187"/>
      <c r="I91" s="188"/>
      <c r="J91" s="187"/>
      <c r="K91" s="188"/>
      <c r="L91" s="109"/>
      <c r="M91" s="95"/>
      <c r="N91" s="96"/>
      <c r="O91" s="267"/>
      <c r="P91" s="4"/>
      <c r="Q91" s="43"/>
      <c r="R91" s="44"/>
      <c r="S91" s="43"/>
      <c r="T91" s="45"/>
      <c r="U91" s="43"/>
      <c r="V91" s="44"/>
      <c r="W91" s="274"/>
      <c r="X91" s="228"/>
      <c r="Y91" s="4"/>
      <c r="Z91" s="43"/>
      <c r="AA91" s="45"/>
      <c r="AB91" s="43"/>
      <c r="AC91" s="44"/>
      <c r="AD91" s="43"/>
      <c r="AE91" s="44"/>
      <c r="AF91" s="43"/>
      <c r="AG91" s="44"/>
      <c r="AH91" s="43"/>
      <c r="AI91" s="44"/>
      <c r="AJ91" s="43"/>
      <c r="AK91" s="44"/>
      <c r="AL91" s="43"/>
      <c r="AM91" s="44"/>
      <c r="AN91" s="43"/>
      <c r="AO91" s="44"/>
      <c r="AP91" s="43"/>
      <c r="AQ91" s="44"/>
      <c r="AT91" s="47"/>
      <c r="AU91" s="44"/>
      <c r="AV91" s="43"/>
      <c r="AW91" s="44"/>
      <c r="AX91" s="43"/>
      <c r="AY91" s="44"/>
      <c r="AZ91" s="214"/>
      <c r="BA91" s="215"/>
      <c r="BB91" s="206"/>
      <c r="BC91" s="214"/>
      <c r="BD91" s="215"/>
      <c r="BE91" s="214"/>
      <c r="BF91" s="215"/>
      <c r="BG91" s="214"/>
      <c r="BH91" s="215"/>
      <c r="BI91" s="214"/>
      <c r="BJ91" s="215"/>
      <c r="BK91" s="48"/>
      <c r="BL91" s="49"/>
      <c r="BM91" s="50"/>
      <c r="BN91" s="49"/>
      <c r="BO91" s="50"/>
      <c r="BP91" s="49"/>
      <c r="BQ91" s="61"/>
      <c r="BR91" s="62"/>
      <c r="BS91" s="61"/>
      <c r="BT91" s="69"/>
    </row>
    <row r="92" spans="1:73" x14ac:dyDescent="0.25">
      <c r="A92" s="57"/>
      <c r="B92" s="57"/>
      <c r="C92" s="57"/>
      <c r="D92" s="144"/>
      <c r="E92" s="41"/>
      <c r="F92" s="89"/>
      <c r="H92" s="187"/>
      <c r="I92" s="188"/>
      <c r="J92" s="187"/>
      <c r="K92" s="188"/>
      <c r="L92" s="109"/>
      <c r="M92" s="95"/>
      <c r="N92" s="96"/>
      <c r="O92" s="267"/>
      <c r="P92" s="4"/>
      <c r="Q92" s="43"/>
      <c r="R92" s="44"/>
      <c r="S92" s="43"/>
      <c r="T92" s="45"/>
      <c r="U92" s="43"/>
      <c r="V92" s="44"/>
      <c r="W92" s="274"/>
      <c r="X92" s="228"/>
      <c r="Y92" s="4"/>
      <c r="Z92" s="43"/>
      <c r="AA92" s="45"/>
      <c r="AB92" s="43"/>
      <c r="AC92" s="44"/>
      <c r="AD92" s="43"/>
      <c r="AE92" s="44"/>
      <c r="AF92" s="43"/>
      <c r="AG92" s="44"/>
      <c r="AH92" s="43"/>
      <c r="AI92" s="44"/>
      <c r="AJ92" s="43"/>
      <c r="AK92" s="44"/>
      <c r="AL92" s="43"/>
      <c r="AM92" s="44"/>
      <c r="AN92" s="43"/>
      <c r="AO92" s="44"/>
      <c r="AP92" s="43"/>
      <c r="AQ92" s="44"/>
      <c r="AT92" s="47"/>
      <c r="AU92" s="44"/>
      <c r="AV92" s="43"/>
      <c r="AW92" s="44"/>
      <c r="AX92" s="43"/>
      <c r="AY92" s="44"/>
      <c r="AZ92" s="214"/>
      <c r="BA92" s="215"/>
      <c r="BB92" s="206"/>
      <c r="BC92" s="214"/>
      <c r="BD92" s="215"/>
      <c r="BE92" s="214"/>
      <c r="BF92" s="215"/>
      <c r="BG92" s="214"/>
      <c r="BH92" s="215"/>
      <c r="BI92" s="214"/>
      <c r="BJ92" s="215"/>
      <c r="BK92" s="48"/>
      <c r="BL92" s="49"/>
      <c r="BM92" s="50"/>
      <c r="BN92" s="49"/>
      <c r="BO92" s="50"/>
      <c r="BP92" s="49"/>
      <c r="BQ92" s="61"/>
      <c r="BR92" s="62"/>
      <c r="BS92" s="61"/>
      <c r="BT92" s="69"/>
    </row>
    <row r="93" spans="1:73" x14ac:dyDescent="0.25">
      <c r="A93" s="57"/>
      <c r="B93" s="57"/>
      <c r="C93" s="57"/>
      <c r="D93" s="144"/>
      <c r="E93" s="41"/>
      <c r="F93" s="89"/>
      <c r="H93" s="187"/>
      <c r="I93" s="188"/>
      <c r="J93" s="187"/>
      <c r="K93" s="188"/>
      <c r="L93" s="109"/>
      <c r="M93" s="95"/>
      <c r="N93" s="96"/>
      <c r="O93" s="267"/>
      <c r="P93" s="4"/>
      <c r="Q93" s="43"/>
      <c r="R93" s="44"/>
      <c r="S93" s="43"/>
      <c r="T93" s="45"/>
      <c r="U93" s="43"/>
      <c r="V93" s="44"/>
      <c r="W93" s="274"/>
      <c r="X93" s="228"/>
      <c r="Y93" s="4"/>
      <c r="Z93" s="43"/>
      <c r="AA93" s="45"/>
      <c r="AB93" s="43"/>
      <c r="AC93" s="44"/>
      <c r="AD93" s="43"/>
      <c r="AE93" s="44"/>
      <c r="AF93" s="43"/>
      <c r="AG93" s="44"/>
      <c r="AH93" s="43"/>
      <c r="AI93" s="44"/>
      <c r="AJ93" s="43"/>
      <c r="AK93" s="44"/>
      <c r="AL93" s="43"/>
      <c r="AM93" s="44"/>
      <c r="AN93" s="43"/>
      <c r="AO93" s="44"/>
      <c r="AP93" s="43"/>
      <c r="AQ93" s="44"/>
      <c r="AT93" s="47"/>
      <c r="AU93" s="44"/>
      <c r="AV93" s="43"/>
      <c r="AW93" s="44"/>
      <c r="AX93" s="43"/>
      <c r="AY93" s="44"/>
      <c r="AZ93" s="214"/>
      <c r="BA93" s="215"/>
      <c r="BB93" s="206"/>
      <c r="BC93" s="214"/>
      <c r="BD93" s="215"/>
      <c r="BE93" s="214"/>
      <c r="BF93" s="215"/>
      <c r="BG93" s="214"/>
      <c r="BH93" s="215"/>
      <c r="BI93" s="214"/>
      <c r="BJ93" s="215"/>
      <c r="BK93" s="48"/>
      <c r="BL93" s="49"/>
      <c r="BM93" s="50"/>
      <c r="BN93" s="49"/>
      <c r="BO93" s="50"/>
      <c r="BP93" s="49"/>
      <c r="BQ93" s="61"/>
      <c r="BR93" s="62"/>
      <c r="BS93" s="61"/>
      <c r="BT93" s="69"/>
    </row>
    <row r="94" spans="1:73" x14ac:dyDescent="0.25">
      <c r="A94" s="57"/>
      <c r="B94" s="57"/>
      <c r="C94" s="57"/>
      <c r="D94" s="144"/>
      <c r="E94" s="41"/>
      <c r="F94" s="89"/>
      <c r="H94" s="187"/>
      <c r="I94" s="188"/>
      <c r="J94" s="187"/>
      <c r="K94" s="188"/>
      <c r="L94" s="109"/>
      <c r="M94" s="95"/>
      <c r="N94" s="96"/>
      <c r="O94" s="267"/>
      <c r="P94" s="4"/>
      <c r="Q94" s="43"/>
      <c r="R94" s="44"/>
      <c r="S94" s="43"/>
      <c r="T94" s="45"/>
      <c r="U94" s="43"/>
      <c r="V94" s="44"/>
      <c r="W94" s="274"/>
      <c r="X94" s="228"/>
      <c r="Y94" s="4"/>
      <c r="Z94" s="43"/>
      <c r="AA94" s="45"/>
      <c r="AB94" s="43"/>
      <c r="AC94" s="44"/>
      <c r="AD94" s="43"/>
      <c r="AE94" s="44"/>
      <c r="AF94" s="43"/>
      <c r="AG94" s="44"/>
      <c r="AH94" s="43"/>
      <c r="AI94" s="44"/>
      <c r="AJ94" s="43"/>
      <c r="AK94" s="44"/>
      <c r="AL94" s="43"/>
      <c r="AM94" s="44"/>
      <c r="AN94" s="43"/>
      <c r="AO94" s="44"/>
      <c r="AP94" s="43"/>
      <c r="AQ94" s="44"/>
      <c r="AT94" s="47"/>
      <c r="AU94" s="44"/>
      <c r="AV94" s="43"/>
      <c r="AW94" s="44"/>
      <c r="AX94" s="43"/>
      <c r="AY94" s="44"/>
      <c r="AZ94" s="43"/>
      <c r="BA94" s="44"/>
      <c r="BB94" s="46"/>
      <c r="BC94" s="43"/>
      <c r="BD94" s="44"/>
      <c r="BE94" s="43"/>
      <c r="BF94" s="44"/>
      <c r="BG94" s="43"/>
      <c r="BH94" s="44"/>
      <c r="BI94" s="43"/>
      <c r="BJ94" s="44"/>
      <c r="BK94" s="48"/>
      <c r="BL94" s="49"/>
      <c r="BM94" s="50"/>
      <c r="BN94" s="49"/>
      <c r="BO94" s="50"/>
      <c r="BP94" s="49"/>
      <c r="BQ94" s="61"/>
      <c r="BR94" s="62"/>
      <c r="BS94" s="61"/>
      <c r="BT94" s="69"/>
    </row>
    <row r="95" spans="1:73" x14ac:dyDescent="0.25">
      <c r="A95" s="57"/>
      <c r="B95" s="57"/>
      <c r="C95" s="57"/>
      <c r="D95" s="144"/>
      <c r="E95" s="41"/>
      <c r="F95" s="89"/>
      <c r="H95" s="187"/>
      <c r="I95" s="188"/>
      <c r="J95" s="187"/>
      <c r="K95" s="188"/>
      <c r="L95" s="109"/>
      <c r="M95" s="95"/>
      <c r="N95" s="96"/>
      <c r="O95" s="267"/>
      <c r="P95" s="4"/>
      <c r="Q95" s="43"/>
      <c r="R95" s="44"/>
      <c r="S95" s="43"/>
      <c r="T95" s="45"/>
      <c r="U95" s="43"/>
      <c r="V95" s="44"/>
      <c r="W95" s="274"/>
      <c r="X95" s="228"/>
      <c r="Y95" s="4"/>
      <c r="Z95" s="43"/>
      <c r="AA95" s="45"/>
      <c r="AB95" s="43"/>
      <c r="AC95" s="44"/>
      <c r="AD95" s="43"/>
      <c r="AE95" s="44"/>
      <c r="AF95" s="43"/>
      <c r="AG95" s="44"/>
      <c r="AH95" s="43"/>
      <c r="AI95" s="44"/>
      <c r="AJ95" s="43"/>
      <c r="AK95" s="44"/>
      <c r="AL95" s="43"/>
      <c r="AM95" s="44"/>
      <c r="AN95" s="43"/>
      <c r="AO95" s="44"/>
      <c r="AP95" s="43"/>
      <c r="AQ95" s="44"/>
      <c r="AT95" s="47"/>
      <c r="AU95" s="44"/>
      <c r="AV95" s="43"/>
      <c r="AW95" s="44"/>
      <c r="AX95" s="43"/>
      <c r="AY95" s="44"/>
      <c r="AZ95" s="43"/>
      <c r="BA95" s="44"/>
      <c r="BB95" s="46"/>
      <c r="BC95" s="43"/>
      <c r="BD95" s="44"/>
      <c r="BE95" s="43"/>
      <c r="BF95" s="44"/>
      <c r="BG95" s="43"/>
      <c r="BH95" s="44"/>
      <c r="BI95" s="43"/>
      <c r="BJ95" s="44"/>
      <c r="BK95" s="48"/>
      <c r="BL95" s="49"/>
      <c r="BM95" s="50"/>
      <c r="BN95" s="49"/>
      <c r="BO95" s="50"/>
      <c r="BP95" s="49"/>
      <c r="BQ95" s="61"/>
      <c r="BR95" s="62"/>
      <c r="BS95" s="61"/>
      <c r="BT95" s="69"/>
    </row>
    <row r="96" spans="1:73" x14ac:dyDescent="0.25">
      <c r="A96" s="57"/>
      <c r="B96" s="57"/>
      <c r="C96" s="57"/>
      <c r="D96" s="144"/>
      <c r="E96" s="41"/>
      <c r="F96" s="89"/>
      <c r="H96" s="187"/>
      <c r="I96" s="188"/>
      <c r="J96" s="187"/>
      <c r="K96" s="188"/>
      <c r="L96" s="109"/>
      <c r="M96" s="95"/>
      <c r="N96" s="96"/>
      <c r="O96" s="267"/>
      <c r="P96" s="4"/>
      <c r="Q96" s="43"/>
      <c r="R96" s="44"/>
      <c r="S96" s="43"/>
      <c r="T96" s="45"/>
      <c r="U96" s="43"/>
      <c r="V96" s="44"/>
      <c r="W96" s="274"/>
      <c r="X96" s="228"/>
      <c r="Y96" s="4"/>
      <c r="Z96" s="43"/>
      <c r="AA96" s="45"/>
      <c r="AB96" s="43"/>
      <c r="AC96" s="44"/>
      <c r="AD96" s="43"/>
      <c r="AE96" s="44"/>
      <c r="AF96" s="43"/>
      <c r="AG96" s="44"/>
      <c r="AH96" s="43"/>
      <c r="AI96" s="44"/>
      <c r="AJ96" s="43"/>
      <c r="AK96" s="44"/>
      <c r="AL96" s="43"/>
      <c r="AM96" s="44"/>
      <c r="AN96" s="43"/>
      <c r="AO96" s="44"/>
      <c r="AP96" s="43"/>
      <c r="AQ96" s="44"/>
      <c r="AT96" s="47"/>
      <c r="AU96" s="44"/>
      <c r="AV96" s="43"/>
      <c r="AW96" s="44"/>
      <c r="AX96" s="43"/>
      <c r="AY96" s="44"/>
      <c r="AZ96" s="43"/>
      <c r="BA96" s="44"/>
      <c r="BB96" s="46"/>
      <c r="BC96" s="43"/>
      <c r="BD96" s="44"/>
      <c r="BE96" s="43"/>
      <c r="BF96" s="44"/>
      <c r="BG96" s="43"/>
      <c r="BH96" s="44"/>
      <c r="BI96" s="43"/>
      <c r="BJ96" s="44"/>
      <c r="BK96" s="48"/>
      <c r="BL96" s="49"/>
      <c r="BM96" s="50"/>
      <c r="BN96" s="49"/>
      <c r="BO96" s="50"/>
      <c r="BP96" s="49"/>
      <c r="BQ96" s="61"/>
      <c r="BR96" s="62"/>
      <c r="BS96" s="61"/>
      <c r="BT96" s="69"/>
    </row>
    <row r="97" spans="1:72" x14ac:dyDescent="0.25">
      <c r="A97" s="57"/>
      <c r="B97" s="57"/>
      <c r="C97" s="57"/>
      <c r="D97" s="144"/>
      <c r="E97" s="41"/>
      <c r="F97" s="89"/>
      <c r="H97" s="187"/>
      <c r="I97" s="188"/>
      <c r="J97" s="187"/>
      <c r="K97" s="188"/>
      <c r="L97" s="109"/>
      <c r="M97" s="95"/>
      <c r="N97" s="96"/>
      <c r="O97" s="267"/>
      <c r="P97" s="4"/>
      <c r="Q97" s="43"/>
      <c r="R97" s="44"/>
      <c r="S97" s="43"/>
      <c r="T97" s="45"/>
      <c r="U97" s="43"/>
      <c r="V97" s="44"/>
      <c r="W97" s="274"/>
      <c r="X97" s="228"/>
      <c r="Y97" s="4"/>
      <c r="Z97" s="43"/>
      <c r="AA97" s="45"/>
      <c r="AB97" s="43"/>
      <c r="AC97" s="44"/>
      <c r="AD97" s="43"/>
      <c r="AE97" s="44"/>
      <c r="AF97" s="43"/>
      <c r="AG97" s="44"/>
      <c r="AH97" s="43"/>
      <c r="AI97" s="44"/>
      <c r="AJ97" s="43"/>
      <c r="AK97" s="44"/>
      <c r="AL97" s="43"/>
      <c r="AM97" s="44"/>
      <c r="AN97" s="43"/>
      <c r="AO97" s="44"/>
      <c r="AP97" s="43"/>
      <c r="AQ97" s="44"/>
      <c r="AT97" s="47"/>
      <c r="AU97" s="44"/>
      <c r="AV97" s="43"/>
      <c r="AW97" s="44"/>
      <c r="AX97" s="43"/>
      <c r="AY97" s="44"/>
      <c r="AZ97" s="43"/>
      <c r="BA97" s="44"/>
      <c r="BB97" s="46"/>
      <c r="BC97" s="43"/>
      <c r="BD97" s="44"/>
      <c r="BE97" s="43"/>
      <c r="BF97" s="44"/>
      <c r="BG97" s="43"/>
      <c r="BH97" s="44"/>
      <c r="BI97" s="43"/>
      <c r="BJ97" s="44"/>
      <c r="BK97" s="48"/>
      <c r="BL97" s="49"/>
      <c r="BM97" s="50"/>
      <c r="BN97" s="49"/>
      <c r="BO97" s="50"/>
      <c r="BP97" s="49"/>
      <c r="BQ97" s="61"/>
      <c r="BR97" s="62"/>
      <c r="BS97" s="61"/>
      <c r="BT97" s="69"/>
    </row>
    <row r="98" spans="1:72" x14ac:dyDescent="0.25">
      <c r="A98" s="57"/>
      <c r="B98" s="57"/>
      <c r="C98" s="57"/>
      <c r="D98" s="144"/>
      <c r="E98" s="41"/>
      <c r="F98" s="89"/>
      <c r="H98" s="187"/>
      <c r="I98" s="188"/>
      <c r="J98" s="187"/>
      <c r="K98" s="188"/>
      <c r="L98" s="109"/>
      <c r="M98" s="95"/>
      <c r="N98" s="96"/>
      <c r="O98" s="267"/>
      <c r="P98" s="4"/>
      <c r="Q98" s="43"/>
      <c r="R98" s="44"/>
      <c r="S98" s="43"/>
      <c r="T98" s="45"/>
      <c r="U98" s="43"/>
      <c r="V98" s="44"/>
      <c r="W98" s="274"/>
      <c r="X98" s="228"/>
      <c r="Y98" s="4"/>
      <c r="Z98" s="43"/>
      <c r="AA98" s="45"/>
      <c r="AB98" s="43"/>
      <c r="AC98" s="44"/>
      <c r="AD98" s="43"/>
      <c r="AE98" s="44"/>
      <c r="AF98" s="43"/>
      <c r="AG98" s="44"/>
      <c r="AH98" s="43"/>
      <c r="AI98" s="44"/>
      <c r="AJ98" s="43"/>
      <c r="AK98" s="44"/>
      <c r="AL98" s="43"/>
      <c r="AM98" s="44"/>
      <c r="AN98" s="43"/>
      <c r="AO98" s="44"/>
      <c r="AP98" s="43"/>
      <c r="AQ98" s="44"/>
      <c r="AT98" s="47"/>
      <c r="AU98" s="44"/>
      <c r="AV98" s="43"/>
      <c r="AW98" s="44"/>
      <c r="AX98" s="43"/>
      <c r="AY98" s="44"/>
      <c r="AZ98" s="43"/>
      <c r="BA98" s="44"/>
      <c r="BB98" s="46"/>
      <c r="BC98" s="43"/>
      <c r="BD98" s="44"/>
      <c r="BE98" s="43"/>
      <c r="BF98" s="44"/>
      <c r="BG98" s="43"/>
      <c r="BH98" s="44"/>
      <c r="BI98" s="43"/>
      <c r="BJ98" s="44"/>
      <c r="BK98" s="48"/>
      <c r="BL98" s="49"/>
      <c r="BM98" s="50"/>
      <c r="BN98" s="49"/>
      <c r="BO98" s="50"/>
      <c r="BP98" s="49"/>
      <c r="BQ98" s="61"/>
      <c r="BR98" s="62"/>
      <c r="BS98" s="61"/>
      <c r="BT98" s="69"/>
    </row>
    <row r="99" spans="1:72" x14ac:dyDescent="0.25">
      <c r="A99" s="57"/>
      <c r="B99" s="57"/>
      <c r="C99" s="57"/>
      <c r="D99" s="144"/>
      <c r="E99" s="41"/>
      <c r="F99" s="89"/>
      <c r="H99" s="187"/>
      <c r="I99" s="188"/>
      <c r="J99" s="187"/>
      <c r="K99" s="188"/>
      <c r="L99" s="109"/>
      <c r="M99" s="95"/>
      <c r="N99" s="96"/>
      <c r="O99" s="267"/>
      <c r="P99" s="4"/>
      <c r="Q99" s="43"/>
      <c r="R99" s="44"/>
      <c r="S99" s="43"/>
      <c r="T99" s="45"/>
      <c r="U99" s="43"/>
      <c r="V99" s="44"/>
      <c r="W99" s="274"/>
      <c r="X99" s="228"/>
      <c r="Y99" s="4"/>
      <c r="Z99" s="43"/>
      <c r="AA99" s="45"/>
      <c r="AB99" s="43"/>
      <c r="AC99" s="44"/>
      <c r="AD99" s="43"/>
      <c r="AE99" s="44"/>
      <c r="AF99" s="43"/>
      <c r="AG99" s="44"/>
      <c r="AH99" s="43"/>
      <c r="AI99" s="44"/>
      <c r="AJ99" s="43"/>
      <c r="AK99" s="44"/>
      <c r="AL99" s="43"/>
      <c r="AM99" s="44"/>
      <c r="AN99" s="43"/>
      <c r="AO99" s="44"/>
      <c r="AP99" s="43"/>
      <c r="AQ99" s="44"/>
      <c r="AT99" s="47"/>
      <c r="AU99" s="44"/>
      <c r="AV99" s="43"/>
      <c r="AW99" s="44"/>
      <c r="AX99" s="43"/>
      <c r="AY99" s="44"/>
      <c r="AZ99" s="43"/>
      <c r="BA99" s="44"/>
      <c r="BB99" s="46"/>
      <c r="BC99" s="43"/>
      <c r="BD99" s="44"/>
      <c r="BE99" s="43"/>
      <c r="BF99" s="44"/>
      <c r="BG99" s="43"/>
      <c r="BH99" s="44"/>
      <c r="BI99" s="43"/>
      <c r="BJ99" s="44"/>
      <c r="BK99" s="48"/>
      <c r="BL99" s="49"/>
      <c r="BM99" s="50"/>
      <c r="BN99" s="49"/>
      <c r="BO99" s="50"/>
      <c r="BP99" s="49"/>
      <c r="BQ99" s="61"/>
      <c r="BR99" s="62"/>
      <c r="BS99" s="61"/>
      <c r="BT99" s="69"/>
    </row>
    <row r="100" spans="1:72" x14ac:dyDescent="0.25">
      <c r="A100" s="57"/>
      <c r="B100" s="57"/>
      <c r="C100" s="57"/>
      <c r="D100" s="144"/>
      <c r="E100" s="41"/>
      <c r="F100" s="89"/>
      <c r="H100" s="187"/>
      <c r="I100" s="188"/>
      <c r="J100" s="187"/>
      <c r="K100" s="188"/>
      <c r="L100" s="109"/>
      <c r="M100" s="95"/>
      <c r="N100" s="96"/>
      <c r="O100" s="267"/>
      <c r="P100" s="4"/>
      <c r="Q100" s="43"/>
      <c r="R100" s="44"/>
      <c r="S100" s="43"/>
      <c r="T100" s="45"/>
      <c r="U100" s="43"/>
      <c r="V100" s="44"/>
      <c r="W100" s="274"/>
      <c r="X100" s="228"/>
      <c r="Y100" s="4"/>
      <c r="Z100" s="43"/>
      <c r="AA100" s="45"/>
      <c r="AB100" s="43"/>
      <c r="AC100" s="44"/>
      <c r="AD100" s="43"/>
      <c r="AE100" s="44"/>
      <c r="AF100" s="43"/>
      <c r="AG100" s="44"/>
      <c r="AH100" s="43"/>
      <c r="AI100" s="44"/>
      <c r="AJ100" s="43"/>
      <c r="AK100" s="44"/>
      <c r="AL100" s="43"/>
      <c r="AM100" s="44"/>
      <c r="AN100" s="43"/>
      <c r="AO100" s="44"/>
      <c r="AP100" s="43"/>
      <c r="AQ100" s="44"/>
      <c r="AT100" s="47"/>
      <c r="AU100" s="44"/>
      <c r="AV100" s="43"/>
      <c r="AW100" s="44"/>
      <c r="AX100" s="43"/>
      <c r="AY100" s="44"/>
      <c r="AZ100" s="43"/>
      <c r="BA100" s="44"/>
      <c r="BB100" s="46"/>
      <c r="BC100" s="43"/>
      <c r="BD100" s="44"/>
      <c r="BE100" s="43"/>
      <c r="BF100" s="44"/>
      <c r="BG100" s="43"/>
      <c r="BH100" s="44"/>
      <c r="BI100" s="43"/>
      <c r="BJ100" s="44"/>
      <c r="BK100" s="48"/>
      <c r="BL100" s="49"/>
      <c r="BM100" s="50"/>
      <c r="BN100" s="49"/>
      <c r="BO100" s="50"/>
      <c r="BP100" s="49"/>
      <c r="BQ100" s="61"/>
      <c r="BR100" s="62"/>
      <c r="BS100" s="61"/>
      <c r="BT100" s="69"/>
    </row>
    <row r="101" spans="1:72" x14ac:dyDescent="0.25">
      <c r="A101" s="57"/>
      <c r="B101" s="57"/>
      <c r="C101" s="57"/>
      <c r="D101" s="144"/>
      <c r="E101" s="41"/>
      <c r="F101" s="89"/>
      <c r="H101" s="187"/>
      <c r="I101" s="188"/>
      <c r="J101" s="187"/>
      <c r="K101" s="188"/>
      <c r="L101" s="109"/>
      <c r="M101" s="95"/>
      <c r="N101" s="96"/>
      <c r="O101" s="267"/>
      <c r="P101" s="4"/>
      <c r="Q101" s="43"/>
      <c r="R101" s="44"/>
      <c r="S101" s="43"/>
      <c r="T101" s="45"/>
      <c r="U101" s="43"/>
      <c r="V101" s="44"/>
      <c r="W101" s="274"/>
      <c r="X101" s="228"/>
      <c r="Y101" s="4"/>
      <c r="Z101" s="43"/>
      <c r="AA101" s="45"/>
      <c r="AB101" s="43"/>
      <c r="AC101" s="44"/>
      <c r="AD101" s="43"/>
      <c r="AE101" s="44"/>
      <c r="AF101" s="43"/>
      <c r="AG101" s="44"/>
      <c r="AH101" s="43"/>
      <c r="AI101" s="44"/>
      <c r="AJ101" s="43"/>
      <c r="AK101" s="44"/>
      <c r="AL101" s="43"/>
      <c r="AM101" s="44"/>
      <c r="AN101" s="43"/>
      <c r="AO101" s="44"/>
      <c r="AP101" s="43"/>
      <c r="AQ101" s="44"/>
      <c r="AT101" s="47"/>
      <c r="AU101" s="44"/>
      <c r="AV101" s="43"/>
      <c r="AW101" s="44"/>
      <c r="AX101" s="43"/>
      <c r="AY101" s="44"/>
      <c r="AZ101" s="43"/>
      <c r="BA101" s="44"/>
      <c r="BB101" s="46"/>
      <c r="BC101" s="43"/>
      <c r="BD101" s="44"/>
      <c r="BE101" s="43"/>
      <c r="BF101" s="44"/>
      <c r="BG101" s="43"/>
      <c r="BH101" s="44"/>
      <c r="BI101" s="43"/>
      <c r="BJ101" s="44"/>
      <c r="BK101" s="48"/>
      <c r="BL101" s="49"/>
      <c r="BM101" s="50"/>
      <c r="BN101" s="49"/>
      <c r="BO101" s="50"/>
      <c r="BP101" s="49"/>
      <c r="BQ101" s="61"/>
      <c r="BR101" s="62"/>
      <c r="BS101" s="61"/>
      <c r="BT101" s="69"/>
    </row>
    <row r="102" spans="1:72" x14ac:dyDescent="0.25">
      <c r="A102" s="57"/>
      <c r="B102" s="57"/>
      <c r="C102" s="57"/>
      <c r="D102" s="144"/>
      <c r="E102" s="41"/>
      <c r="F102" s="89"/>
      <c r="H102" s="187"/>
      <c r="I102" s="188"/>
      <c r="J102" s="187"/>
      <c r="K102" s="188"/>
      <c r="L102" s="109"/>
      <c r="M102" s="95"/>
      <c r="N102" s="96"/>
      <c r="O102" s="267"/>
      <c r="P102" s="4"/>
      <c r="Q102" s="43"/>
      <c r="R102" s="44"/>
      <c r="S102" s="43"/>
      <c r="T102" s="45"/>
      <c r="U102" s="43"/>
      <c r="V102" s="44"/>
      <c r="W102" s="274"/>
      <c r="X102" s="228"/>
      <c r="Y102" s="4"/>
      <c r="Z102" s="43"/>
      <c r="AA102" s="45"/>
      <c r="AB102" s="43"/>
      <c r="AC102" s="44"/>
      <c r="AD102" s="43"/>
      <c r="AE102" s="44"/>
      <c r="AF102" s="43"/>
      <c r="AG102" s="44"/>
      <c r="AH102" s="43"/>
      <c r="AI102" s="44"/>
      <c r="AJ102" s="43"/>
      <c r="AK102" s="44"/>
      <c r="AL102" s="43"/>
      <c r="AM102" s="44"/>
      <c r="AN102" s="43"/>
      <c r="AO102" s="44"/>
      <c r="AP102" s="43"/>
      <c r="AQ102" s="44"/>
      <c r="AT102" s="47"/>
      <c r="AU102" s="44"/>
      <c r="AV102" s="43"/>
      <c r="AW102" s="44"/>
      <c r="AX102" s="43"/>
      <c r="AY102" s="44"/>
      <c r="AZ102" s="43"/>
      <c r="BA102" s="44"/>
      <c r="BB102" s="46"/>
      <c r="BC102" s="43"/>
      <c r="BD102" s="44"/>
      <c r="BE102" s="43"/>
      <c r="BF102" s="44"/>
      <c r="BG102" s="43"/>
      <c r="BH102" s="44"/>
      <c r="BI102" s="43"/>
      <c r="BJ102" s="44"/>
      <c r="BK102" s="48"/>
      <c r="BL102" s="49"/>
      <c r="BM102" s="50"/>
      <c r="BN102" s="49"/>
      <c r="BO102" s="50"/>
      <c r="BP102" s="49"/>
      <c r="BQ102" s="61"/>
      <c r="BR102" s="62"/>
      <c r="BS102" s="61"/>
      <c r="BT102" s="69"/>
    </row>
    <row r="103" spans="1:72" x14ac:dyDescent="0.25">
      <c r="AD103" s="43"/>
      <c r="AJ103" s="73"/>
      <c r="AX103" s="43"/>
    </row>
    <row r="104" spans="1:72" x14ac:dyDescent="0.25">
      <c r="AD104" s="43"/>
      <c r="AJ104" s="73"/>
      <c r="AX104" s="43"/>
    </row>
    <row r="105" spans="1:72" x14ac:dyDescent="0.25">
      <c r="AD105" s="43"/>
      <c r="AX105" s="43"/>
    </row>
    <row r="106" spans="1:72" x14ac:dyDescent="0.25">
      <c r="AD106" s="43"/>
      <c r="AX106" s="43"/>
    </row>
    <row r="107" spans="1:72" x14ac:dyDescent="0.25">
      <c r="AD107" s="43"/>
      <c r="AX107" s="43"/>
    </row>
    <row r="108" spans="1:72" x14ac:dyDescent="0.25">
      <c r="AD108" s="43"/>
      <c r="AX108" s="43"/>
    </row>
  </sheetData>
  <sortState ref="A57:DR85">
    <sortCondition descending="1" ref="J57:J85"/>
  </sortState>
  <mergeCells count="16">
    <mergeCell ref="G9:G12"/>
    <mergeCell ref="S9:S12"/>
    <mergeCell ref="V11:V12"/>
    <mergeCell ref="M4:M12"/>
    <mergeCell ref="O1:V1"/>
    <mergeCell ref="O2:P2"/>
    <mergeCell ref="Q2:V2"/>
    <mergeCell ref="H1:K1"/>
    <mergeCell ref="BK2:BS2"/>
    <mergeCell ref="AT1:BU1"/>
    <mergeCell ref="AV2:BJ2"/>
    <mergeCell ref="AO9:AO12"/>
    <mergeCell ref="AR4:AR12"/>
    <mergeCell ref="X1:AR1"/>
    <mergeCell ref="X2:Y2"/>
    <mergeCell ref="Z2:AP2"/>
  </mergeCells>
  <dataValidations count="3">
    <dataValidation type="list" allowBlank="1" showInputMessage="1" showErrorMessage="1" sqref="S61:S63 S71 S75 S57:S59 S66:S69">
      <formula1>$AD$4:$AD$9</formula1>
    </dataValidation>
    <dataValidation type="list" showInputMessage="1" showErrorMessage="1" sqref="BI61 BI66 AP75 AP61 BI57:BI58 AP57:AP58 AP63:AP71 BB57:BB77">
      <formula1>#REF!</formula1>
    </dataValidation>
    <dataValidation showInputMessage="1" showErrorMessage="1" sqref="AU57:AU58 R61 AU61 R68 R63:R64 R70"/>
  </dataValidations>
  <pageMargins left="0.7" right="0.7" top="0.75" bottom="0.75" header="0.3" footer="0.3"/>
  <pageSetup orientation="portrait" horizontalDpi="4294967293" verticalDpi="4294967293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showInputMessage="1" showErrorMessage="1">
          <x14:formula1>
            <xm:f>[1]dropdowns!#REF!</xm:f>
          </x14:formula1>
          <xm:sqref>AP71:AP74 AP60:AP61 BI60:BI65 AP67:AP69 BI67:BI77 AP76:AP77 AT60:AT61 Q60:Q61 Q72:R74 AT62:AU65 Q63:Q65 Q68:Q70 AT67:AU77 Q76:R77 AD61 AX61:AX65 AD63:AD64 AX67:AX81 AD67:AD81 BK61:BK65 BK67:BK77 AN64:AN65 AN61 BG61:BG65 AN67:AN69 AN71:AN77 BG67:BG77 AL64 AL60:AL61 BE60:BE65 AL67:AL69 AL71:AL77 BE67:BE77 AF60:AF61 AZ61:AZ65 AF63:AF64 AZ67:AZ77 AF67:AF77 U60:U61 U72:U74 U69 U76:U77</xm:sqref>
        </x14:dataValidation>
        <x14:dataValidation type="list" allowBlank="1" showInputMessage="1" showErrorMessage="1">
          <x14:formula1>
            <xm:f>[2]dropdowns!#REF!</xm:f>
          </x14:formula1>
          <xm:sqref>Z75 Z61:Z63 Z57:Z58 Z65:Z71</xm:sqref>
        </x14:dataValidation>
        <x14:dataValidation type="list" showInputMessage="1" showErrorMessage="1">
          <x14:formula1>
            <xm:f>[1]dropdowns!#REF!</xm:f>
          </x14:formula1>
          <xm:sqref>S63:S65 S60:S61 S72:S74 S69:S70 S76:S77 AB61 AV61:AV65 AB63:AB64 AV67:AV77 AB67:AB77</xm:sqref>
        </x14:dataValidation>
        <x14:dataValidation type="list" showInputMessage="1" showErrorMessage="1">
          <x14:formula1>
            <xm:f>[2]dropdowns!#REF!</xm:f>
          </x14:formula1>
          <xm:sqref>U59 AT57:AT58 AZ57:AZ58 AF59 AF61 BE61 BK61 AT61 Q61 Q68 AZ60:AZ61 BG60:BG61 BE66 AX66 BG66 AD75 AF75 AN75 AL75 Q63:Q64 Q70 U68:U69 U61 AF63:AF64 AX57:AX61 BG57:BG58 AL57:AL59 BE57:BE58 AL61:AL71 AF66:AF71 AD57:AD71 AN57:AN71 AV57:AV58 AV61 AB75 AB57:AB65 AB67:AB71</xm:sqref>
        </x14:dataValidation>
        <x14:dataValidation type="list" allowBlank="1" showInputMessage="1" showErrorMessage="1">
          <x14:formula1>
            <xm:f>[1]dropdowns!#REF!</xm:f>
          </x14:formula1>
          <xm:sqref>Z64 Z60:Z61 Z67:Z69 Z71:Z77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opLeftCell="A10" zoomScale="70" zoomScaleNormal="70" workbookViewId="0">
      <selection activeCell="A19" sqref="A19"/>
    </sheetView>
  </sheetViews>
  <sheetFormatPr defaultColWidth="8.85546875" defaultRowHeight="15" x14ac:dyDescent="0.25"/>
  <cols>
    <col min="1" max="1" width="42.28515625" style="58" customWidth="1"/>
    <col min="2" max="2" width="41.7109375" style="58" customWidth="1"/>
    <col min="3" max="3" width="11.5703125" style="60" customWidth="1"/>
    <col min="4" max="4" width="10.85546875" style="91" bestFit="1" customWidth="1"/>
    <col min="5" max="5" width="10.85546875" style="54" customWidth="1"/>
    <col min="6" max="6" width="13" style="101" customWidth="1"/>
    <col min="7" max="7" width="11.140625" style="67" customWidth="1"/>
    <col min="8" max="8" width="12.7109375" style="154" customWidth="1"/>
    <col min="9" max="9" width="12.28515625" style="58" bestFit="1" customWidth="1"/>
    <col min="10" max="10" width="45.5703125" style="58" customWidth="1"/>
    <col min="11" max="16384" width="8.85546875" style="58"/>
  </cols>
  <sheetData>
    <row r="1" spans="1:10" s="102" customFormat="1" ht="136.9" customHeight="1" thickBot="1" x14ac:dyDescent="0.3">
      <c r="A1" s="102" t="s">
        <v>70</v>
      </c>
      <c r="B1" s="102" t="s">
        <v>203</v>
      </c>
      <c r="C1" s="103" t="s">
        <v>5</v>
      </c>
      <c r="D1" s="282" t="s">
        <v>6</v>
      </c>
      <c r="E1" s="102" t="s">
        <v>193</v>
      </c>
      <c r="F1" s="289" t="s">
        <v>178</v>
      </c>
      <c r="G1" s="291" t="s">
        <v>211</v>
      </c>
      <c r="H1" s="200" t="s">
        <v>210</v>
      </c>
    </row>
    <row r="2" spans="1:10" s="106" customFormat="1" ht="15" customHeight="1" thickBot="1" x14ac:dyDescent="0.3">
      <c r="A2" s="22" t="s">
        <v>325</v>
      </c>
      <c r="B2" s="105"/>
      <c r="C2" s="104"/>
      <c r="D2" s="283"/>
      <c r="E2" s="105"/>
      <c r="F2" s="108"/>
      <c r="G2" s="107"/>
      <c r="H2" s="152"/>
    </row>
    <row r="3" spans="1:10" x14ac:dyDescent="0.25">
      <c r="A3" s="36" t="s">
        <v>98</v>
      </c>
      <c r="B3" s="36" t="s">
        <v>84</v>
      </c>
      <c r="C3" s="35" t="s">
        <v>68</v>
      </c>
      <c r="D3" s="284" t="s">
        <v>126</v>
      </c>
      <c r="E3" s="287">
        <v>3</v>
      </c>
      <c r="F3" s="290">
        <v>4</v>
      </c>
      <c r="G3" s="292">
        <v>7</v>
      </c>
      <c r="H3" s="153">
        <v>13</v>
      </c>
    </row>
    <row r="4" spans="1:10" x14ac:dyDescent="0.25">
      <c r="A4" s="54" t="s">
        <v>99</v>
      </c>
      <c r="B4" s="54" t="s">
        <v>85</v>
      </c>
      <c r="C4" s="60" t="s">
        <v>68</v>
      </c>
      <c r="D4" s="89" t="s">
        <v>69</v>
      </c>
      <c r="E4" s="288">
        <v>3</v>
      </c>
      <c r="F4" s="98">
        <v>3</v>
      </c>
      <c r="G4" s="293">
        <v>6</v>
      </c>
      <c r="H4" s="154">
        <v>17</v>
      </c>
    </row>
    <row r="5" spans="1:10" x14ac:dyDescent="0.25">
      <c r="A5" s="54" t="s">
        <v>100</v>
      </c>
      <c r="B5" s="54" t="s">
        <v>86</v>
      </c>
      <c r="C5" s="60" t="s">
        <v>68</v>
      </c>
      <c r="D5" s="89" t="s">
        <v>69</v>
      </c>
      <c r="E5" s="288">
        <v>3</v>
      </c>
      <c r="F5" s="99">
        <v>3</v>
      </c>
      <c r="G5" s="293">
        <v>6</v>
      </c>
      <c r="H5" s="154">
        <v>16.5</v>
      </c>
    </row>
    <row r="6" spans="1:10" x14ac:dyDescent="0.25">
      <c r="A6" s="54" t="s">
        <v>101</v>
      </c>
      <c r="B6" s="54" t="s">
        <v>87</v>
      </c>
      <c r="C6" s="60" t="s">
        <v>68</v>
      </c>
      <c r="D6" s="89" t="s">
        <v>126</v>
      </c>
      <c r="E6" s="288">
        <v>3</v>
      </c>
      <c r="F6" s="98">
        <v>3</v>
      </c>
      <c r="G6" s="293">
        <v>6</v>
      </c>
      <c r="H6" s="154">
        <v>13.5</v>
      </c>
    </row>
    <row r="7" spans="1:10" x14ac:dyDescent="0.25">
      <c r="A7" s="54" t="s">
        <v>111</v>
      </c>
      <c r="B7" s="54" t="s">
        <v>96</v>
      </c>
      <c r="C7" s="60" t="s">
        <v>68</v>
      </c>
      <c r="D7" s="89" t="s">
        <v>67</v>
      </c>
      <c r="E7" s="94">
        <v>4</v>
      </c>
      <c r="F7" s="98">
        <v>1</v>
      </c>
      <c r="G7" s="293">
        <v>5</v>
      </c>
      <c r="H7" s="154">
        <v>16</v>
      </c>
    </row>
    <row r="8" spans="1:10" x14ac:dyDescent="0.25">
      <c r="A8" s="198" t="s">
        <v>124</v>
      </c>
      <c r="B8" s="42" t="s">
        <v>125</v>
      </c>
      <c r="C8" s="41" t="s">
        <v>68</v>
      </c>
      <c r="D8" s="89" t="s">
        <v>264</v>
      </c>
      <c r="E8" s="94">
        <v>3</v>
      </c>
      <c r="F8" s="99">
        <v>2</v>
      </c>
      <c r="G8" s="293">
        <v>5</v>
      </c>
      <c r="H8" s="154">
        <v>14.5</v>
      </c>
      <c r="J8" s="3"/>
    </row>
    <row r="9" spans="1:10" ht="15" customHeight="1" x14ac:dyDescent="0.25">
      <c r="A9" s="54" t="s">
        <v>107</v>
      </c>
      <c r="B9" s="54" t="s">
        <v>92</v>
      </c>
      <c r="C9" s="60" t="s">
        <v>69</v>
      </c>
      <c r="D9" s="89" t="s">
        <v>126</v>
      </c>
      <c r="E9" s="94">
        <v>2</v>
      </c>
      <c r="F9" s="98">
        <v>1</v>
      </c>
      <c r="G9" s="278">
        <v>3</v>
      </c>
      <c r="H9" s="155">
        <v>18.5</v>
      </c>
    </row>
    <row r="10" spans="1:10" x14ac:dyDescent="0.25">
      <c r="A10" s="54" t="s">
        <v>109</v>
      </c>
      <c r="B10" s="54" t="s">
        <v>94</v>
      </c>
      <c r="C10" s="60" t="s">
        <v>68</v>
      </c>
      <c r="D10" s="89" t="s">
        <v>69</v>
      </c>
      <c r="E10" s="94">
        <v>3</v>
      </c>
      <c r="F10" s="98">
        <v>1</v>
      </c>
      <c r="G10" s="278">
        <v>4</v>
      </c>
      <c r="H10" s="155">
        <v>17.5</v>
      </c>
    </row>
    <row r="11" spans="1:10" x14ac:dyDescent="0.25">
      <c r="A11" s="54" t="s">
        <v>113</v>
      </c>
      <c r="B11" s="54" t="s">
        <v>226</v>
      </c>
      <c r="C11" s="60" t="s">
        <v>69</v>
      </c>
      <c r="D11" s="89" t="s">
        <v>126</v>
      </c>
      <c r="E11" s="94">
        <v>2</v>
      </c>
      <c r="F11" s="99">
        <v>1</v>
      </c>
      <c r="G11" s="278">
        <v>3</v>
      </c>
      <c r="H11" s="155">
        <v>17</v>
      </c>
    </row>
    <row r="12" spans="1:10" x14ac:dyDescent="0.25">
      <c r="A12" s="42" t="s">
        <v>156</v>
      </c>
      <c r="B12" s="42" t="s">
        <v>155</v>
      </c>
      <c r="C12" s="41"/>
      <c r="D12" s="89" t="s">
        <v>7</v>
      </c>
      <c r="E12" s="94">
        <v>1</v>
      </c>
      <c r="F12" s="98">
        <v>3</v>
      </c>
      <c r="G12" s="278">
        <v>4</v>
      </c>
      <c r="H12" s="155">
        <v>16.5</v>
      </c>
      <c r="J12" s="57"/>
    </row>
    <row r="13" spans="1:10" x14ac:dyDescent="0.25">
      <c r="A13" s="68" t="s">
        <v>153</v>
      </c>
      <c r="B13" s="68" t="s">
        <v>154</v>
      </c>
      <c r="C13" s="87"/>
      <c r="D13" s="88" t="s">
        <v>7</v>
      </c>
      <c r="E13" s="94">
        <v>1</v>
      </c>
      <c r="F13" s="98">
        <v>3</v>
      </c>
      <c r="G13" s="278">
        <v>4</v>
      </c>
      <c r="H13" s="155">
        <v>15.5</v>
      </c>
    </row>
    <row r="14" spans="1:10" x14ac:dyDescent="0.25">
      <c r="A14" s="54" t="s">
        <v>105</v>
      </c>
      <c r="B14" s="54" t="s">
        <v>91</v>
      </c>
      <c r="C14" s="60" t="s">
        <v>69</v>
      </c>
      <c r="D14" s="89" t="s">
        <v>69</v>
      </c>
      <c r="E14" s="94">
        <v>2</v>
      </c>
      <c r="F14" s="98">
        <v>1</v>
      </c>
      <c r="G14" s="278">
        <v>3</v>
      </c>
      <c r="H14" s="155">
        <v>15.5</v>
      </c>
    </row>
    <row r="15" spans="1:10" x14ac:dyDescent="0.25">
      <c r="A15" s="54" t="s">
        <v>102</v>
      </c>
      <c r="B15" s="54" t="s">
        <v>88</v>
      </c>
      <c r="C15" s="60" t="s">
        <v>69</v>
      </c>
      <c r="D15" s="89" t="s">
        <v>69</v>
      </c>
      <c r="E15" s="288">
        <v>2</v>
      </c>
      <c r="F15" s="98">
        <v>2</v>
      </c>
      <c r="G15" s="278">
        <v>4</v>
      </c>
      <c r="H15" s="155">
        <v>15</v>
      </c>
    </row>
    <row r="16" spans="1:10" x14ac:dyDescent="0.25">
      <c r="A16" s="54" t="s">
        <v>104</v>
      </c>
      <c r="B16" s="54" t="s">
        <v>90</v>
      </c>
      <c r="C16" s="60" t="s">
        <v>69</v>
      </c>
      <c r="D16" s="89" t="s">
        <v>126</v>
      </c>
      <c r="E16" s="288">
        <v>2</v>
      </c>
      <c r="F16" s="134">
        <v>2</v>
      </c>
      <c r="G16" s="278">
        <v>4</v>
      </c>
      <c r="H16" s="155">
        <v>14.5</v>
      </c>
      <c r="J16" s="56"/>
    </row>
    <row r="17" spans="1:10" x14ac:dyDescent="0.25">
      <c r="A17" s="54" t="s">
        <v>106</v>
      </c>
      <c r="B17" s="54" t="s">
        <v>227</v>
      </c>
      <c r="C17" s="60" t="s">
        <v>68</v>
      </c>
      <c r="D17" s="89" t="s">
        <v>126</v>
      </c>
      <c r="E17" s="94">
        <v>3</v>
      </c>
      <c r="F17" s="134">
        <v>1</v>
      </c>
      <c r="G17" s="278">
        <v>4</v>
      </c>
      <c r="H17" s="155">
        <v>13.5</v>
      </c>
    </row>
    <row r="18" spans="1:10" x14ac:dyDescent="0.25">
      <c r="A18" s="54" t="s">
        <v>103</v>
      </c>
      <c r="B18" s="54" t="s">
        <v>89</v>
      </c>
      <c r="C18" s="60" t="s">
        <v>69</v>
      </c>
      <c r="D18" s="89" t="s">
        <v>69</v>
      </c>
      <c r="E18" s="288">
        <v>2</v>
      </c>
      <c r="F18" s="134">
        <v>2</v>
      </c>
      <c r="G18" s="278">
        <v>4</v>
      </c>
      <c r="H18" s="155">
        <v>13.5</v>
      </c>
    </row>
    <row r="19" spans="1:10" ht="15.75" thickBot="1" x14ac:dyDescent="0.3">
      <c r="A19" s="279" t="s">
        <v>143</v>
      </c>
      <c r="B19" s="280" t="s">
        <v>269</v>
      </c>
      <c r="C19" s="285"/>
      <c r="D19" s="286" t="s">
        <v>322</v>
      </c>
      <c r="E19" s="294">
        <v>1</v>
      </c>
      <c r="F19" s="199">
        <v>2</v>
      </c>
      <c r="G19" s="281">
        <v>3</v>
      </c>
      <c r="H19" s="295">
        <v>13.5</v>
      </c>
      <c r="I19" s="67" t="s">
        <v>323</v>
      </c>
    </row>
    <row r="20" spans="1:10" s="54" customFormat="1" ht="15.75" thickTop="1" x14ac:dyDescent="0.25">
      <c r="A20" s="54" t="s">
        <v>112</v>
      </c>
      <c r="B20" s="54" t="s">
        <v>97</v>
      </c>
      <c r="C20" s="60" t="s">
        <v>69</v>
      </c>
      <c r="D20" s="89" t="s">
        <v>69</v>
      </c>
      <c r="E20" s="94">
        <v>2</v>
      </c>
      <c r="F20" s="99">
        <v>1</v>
      </c>
      <c r="G20" s="278">
        <v>3</v>
      </c>
      <c r="H20" s="156">
        <v>12.5</v>
      </c>
      <c r="I20" s="54" t="s">
        <v>234</v>
      </c>
    </row>
    <row r="21" spans="1:10" s="54" customFormat="1" x14ac:dyDescent="0.25">
      <c r="A21" s="1" t="s">
        <v>216</v>
      </c>
      <c r="B21" s="67" t="s">
        <v>217</v>
      </c>
      <c r="C21" s="87"/>
      <c r="D21" s="129" t="s">
        <v>71</v>
      </c>
      <c r="E21" s="252">
        <v>0</v>
      </c>
      <c r="F21" s="98">
        <v>2</v>
      </c>
      <c r="G21" s="278">
        <v>2</v>
      </c>
      <c r="H21" s="156">
        <v>17</v>
      </c>
      <c r="I21" s="54" t="s">
        <v>254</v>
      </c>
    </row>
    <row r="22" spans="1:10" s="54" customFormat="1" ht="15.75" thickBot="1" x14ac:dyDescent="0.3">
      <c r="A22" s="68" t="s">
        <v>123</v>
      </c>
      <c r="B22" s="68" t="s">
        <v>122</v>
      </c>
      <c r="C22" s="87"/>
      <c r="D22" s="88" t="s">
        <v>7</v>
      </c>
      <c r="E22" s="94">
        <v>1</v>
      </c>
      <c r="F22" s="98">
        <v>1</v>
      </c>
      <c r="G22" s="278">
        <v>2</v>
      </c>
      <c r="H22" s="156">
        <v>14.5</v>
      </c>
      <c r="I22" s="54" t="s">
        <v>324</v>
      </c>
      <c r="J22" s="68"/>
    </row>
    <row r="23" spans="1:10" s="302" customFormat="1" ht="15.75" thickBot="1" x14ac:dyDescent="0.3">
      <c r="A23" s="303" t="s">
        <v>326</v>
      </c>
      <c r="B23" s="297"/>
      <c r="C23" s="296"/>
      <c r="D23" s="298"/>
      <c r="E23" s="299"/>
      <c r="F23" s="300"/>
      <c r="G23" s="301"/>
      <c r="H23" s="152"/>
      <c r="J23" s="297"/>
    </row>
    <row r="24" spans="1:10" s="54" customFormat="1" x14ac:dyDescent="0.25">
      <c r="A24" s="58" t="s">
        <v>110</v>
      </c>
      <c r="B24" s="58" t="s">
        <v>95</v>
      </c>
      <c r="C24" s="60" t="s">
        <v>69</v>
      </c>
      <c r="D24" s="89" t="s">
        <v>7</v>
      </c>
      <c r="E24" s="94">
        <v>2</v>
      </c>
      <c r="F24" s="99">
        <v>1</v>
      </c>
      <c r="G24" s="278">
        <v>3</v>
      </c>
      <c r="H24" s="154">
        <v>9</v>
      </c>
      <c r="J24" s="1"/>
    </row>
    <row r="25" spans="1:10" s="54" customFormat="1" x14ac:dyDescent="0.25">
      <c r="A25" s="56" t="s">
        <v>157</v>
      </c>
      <c r="B25" s="56" t="s">
        <v>158</v>
      </c>
      <c r="C25" s="87"/>
      <c r="D25" s="88" t="s">
        <v>71</v>
      </c>
      <c r="E25" s="94">
        <v>0</v>
      </c>
      <c r="F25" s="99">
        <v>2</v>
      </c>
      <c r="G25" s="278">
        <v>2</v>
      </c>
      <c r="H25" s="154">
        <v>16.5</v>
      </c>
      <c r="J25" s="1"/>
    </row>
    <row r="26" spans="1:10" x14ac:dyDescent="0.25">
      <c r="A26" s="58" t="s">
        <v>108</v>
      </c>
      <c r="B26" s="58" t="s">
        <v>93</v>
      </c>
      <c r="C26" s="60" t="s">
        <v>68</v>
      </c>
      <c r="D26" s="89" t="s">
        <v>126</v>
      </c>
      <c r="E26" s="94">
        <v>3</v>
      </c>
      <c r="F26" s="99">
        <v>1</v>
      </c>
      <c r="G26" s="278">
        <v>4</v>
      </c>
      <c r="H26" s="154">
        <v>12.5</v>
      </c>
    </row>
    <row r="27" spans="1:10" s="54" customFormat="1" x14ac:dyDescent="0.25">
      <c r="A27" s="56" t="s">
        <v>145</v>
      </c>
      <c r="B27" s="56" t="s">
        <v>144</v>
      </c>
      <c r="C27" s="87"/>
      <c r="D27" s="88" t="s">
        <v>71</v>
      </c>
      <c r="E27" s="94">
        <v>0</v>
      </c>
      <c r="F27" s="98">
        <v>2</v>
      </c>
      <c r="G27" s="278">
        <v>2</v>
      </c>
      <c r="H27" s="154">
        <v>12.5</v>
      </c>
    </row>
    <row r="28" spans="1:10" x14ac:dyDescent="0.25">
      <c r="A28" s="147" t="s">
        <v>243</v>
      </c>
      <c r="B28" s="147" t="s">
        <v>244</v>
      </c>
      <c r="C28" s="87"/>
      <c r="D28" s="89" t="s">
        <v>71</v>
      </c>
      <c r="E28" s="94">
        <v>0</v>
      </c>
      <c r="F28" s="98">
        <v>2</v>
      </c>
      <c r="G28" s="278">
        <v>2</v>
      </c>
      <c r="H28" s="154">
        <v>12</v>
      </c>
      <c r="J28" s="57"/>
    </row>
    <row r="29" spans="1:10" x14ac:dyDescent="0.25">
      <c r="A29" s="148" t="s">
        <v>141</v>
      </c>
      <c r="B29" s="148" t="s">
        <v>142</v>
      </c>
      <c r="C29" s="41"/>
      <c r="D29" s="89" t="s">
        <v>71</v>
      </c>
      <c r="E29" s="94">
        <v>0</v>
      </c>
      <c r="F29" s="98">
        <v>2</v>
      </c>
      <c r="G29" s="278">
        <v>2</v>
      </c>
      <c r="H29" s="154">
        <v>11</v>
      </c>
      <c r="J29" s="56"/>
    </row>
    <row r="30" spans="1:10" x14ac:dyDescent="0.25">
      <c r="A30" s="151" t="s">
        <v>218</v>
      </c>
      <c r="B30" s="151" t="s">
        <v>219</v>
      </c>
      <c r="C30" s="87"/>
      <c r="D30" s="129" t="s">
        <v>71</v>
      </c>
      <c r="E30" s="252">
        <v>0</v>
      </c>
      <c r="F30" s="98">
        <v>2</v>
      </c>
      <c r="G30" s="278">
        <v>2</v>
      </c>
      <c r="H30" s="154">
        <v>11</v>
      </c>
      <c r="J30" s="57"/>
    </row>
    <row r="31" spans="1:10" x14ac:dyDescent="0.25">
      <c r="A31" s="151" t="s">
        <v>222</v>
      </c>
      <c r="B31" s="151" t="s">
        <v>223</v>
      </c>
      <c r="C31" s="41"/>
      <c r="D31" s="115" t="s">
        <v>71</v>
      </c>
      <c r="E31" s="252">
        <v>0</v>
      </c>
      <c r="F31" s="98">
        <v>2</v>
      </c>
      <c r="G31" s="278">
        <v>2</v>
      </c>
      <c r="H31" s="154">
        <v>10</v>
      </c>
      <c r="J31" s="57"/>
    </row>
    <row r="32" spans="1:10" x14ac:dyDescent="0.25">
      <c r="A32" s="146" t="s">
        <v>166</v>
      </c>
      <c r="B32" s="146" t="s">
        <v>165</v>
      </c>
      <c r="C32" s="87"/>
      <c r="D32" s="88" t="s">
        <v>71</v>
      </c>
      <c r="E32" s="94">
        <v>0</v>
      </c>
      <c r="F32" s="98">
        <v>2</v>
      </c>
      <c r="G32" s="278">
        <v>2</v>
      </c>
      <c r="H32" s="154">
        <v>9</v>
      </c>
      <c r="J32" s="127"/>
    </row>
    <row r="33" spans="1:10" x14ac:dyDescent="0.25">
      <c r="A33" s="147" t="s">
        <v>251</v>
      </c>
      <c r="B33" s="147" t="s">
        <v>252</v>
      </c>
      <c r="C33" s="87"/>
      <c r="D33" s="89" t="s">
        <v>71</v>
      </c>
      <c r="E33" s="94">
        <v>0</v>
      </c>
      <c r="F33" s="98">
        <v>2</v>
      </c>
      <c r="G33" s="278">
        <v>2</v>
      </c>
      <c r="H33" s="154">
        <v>9</v>
      </c>
      <c r="J33" s="127"/>
    </row>
    <row r="34" spans="1:10" x14ac:dyDescent="0.25">
      <c r="A34" s="57" t="s">
        <v>164</v>
      </c>
      <c r="B34" s="57" t="s">
        <v>163</v>
      </c>
      <c r="C34" s="41"/>
      <c r="D34" s="89" t="s">
        <v>71</v>
      </c>
      <c r="E34" s="94">
        <v>0</v>
      </c>
      <c r="F34" s="98">
        <v>2</v>
      </c>
      <c r="G34" s="278">
        <v>2</v>
      </c>
      <c r="H34" s="154">
        <v>14</v>
      </c>
      <c r="J34" s="56"/>
    </row>
    <row r="35" spans="1:10" x14ac:dyDescent="0.25">
      <c r="A35" s="127" t="s">
        <v>214</v>
      </c>
      <c r="B35" s="71" t="s">
        <v>215</v>
      </c>
      <c r="C35" s="41"/>
      <c r="D35" s="115" t="s">
        <v>69</v>
      </c>
      <c r="E35" s="252">
        <v>2</v>
      </c>
      <c r="F35" s="98">
        <v>1</v>
      </c>
      <c r="G35" s="278">
        <v>3</v>
      </c>
      <c r="H35" s="154">
        <v>10</v>
      </c>
      <c r="J35" s="57"/>
    </row>
    <row r="36" spans="1:10" x14ac:dyDescent="0.25">
      <c r="A36" s="223" t="s">
        <v>265</v>
      </c>
      <c r="B36" s="235" t="s">
        <v>266</v>
      </c>
      <c r="C36" s="41"/>
      <c r="D36" s="89" t="s">
        <v>71</v>
      </c>
      <c r="E36" s="42">
        <v>0</v>
      </c>
      <c r="F36" s="98">
        <v>2</v>
      </c>
      <c r="G36" s="94">
        <v>2</v>
      </c>
      <c r="H36" s="154">
        <v>11.5</v>
      </c>
    </row>
    <row r="37" spans="1:10" x14ac:dyDescent="0.25">
      <c r="A37" s="224" t="s">
        <v>256</v>
      </c>
      <c r="B37" s="231" t="s">
        <v>240</v>
      </c>
      <c r="C37" s="41"/>
      <c r="D37" s="89" t="s">
        <v>71</v>
      </c>
      <c r="E37" s="42">
        <v>0</v>
      </c>
      <c r="F37" s="98">
        <v>2</v>
      </c>
      <c r="G37" s="94">
        <v>2</v>
      </c>
      <c r="H37" s="154">
        <v>12</v>
      </c>
    </row>
    <row r="38" spans="1:10" x14ac:dyDescent="0.25">
      <c r="A38" s="117" t="s">
        <v>159</v>
      </c>
      <c r="B38" s="164" t="s">
        <v>160</v>
      </c>
      <c r="C38" s="41"/>
      <c r="D38" s="89" t="s">
        <v>71</v>
      </c>
      <c r="E38" s="42">
        <v>0</v>
      </c>
      <c r="F38" s="98">
        <v>2</v>
      </c>
      <c r="G38" s="252">
        <v>2</v>
      </c>
      <c r="H38" s="154">
        <v>9</v>
      </c>
    </row>
    <row r="39" spans="1:10" x14ac:dyDescent="0.25">
      <c r="A39" s="117" t="s">
        <v>267</v>
      </c>
      <c r="B39" s="164" t="s">
        <v>268</v>
      </c>
      <c r="C39" s="41"/>
      <c r="D39" s="89" t="s">
        <v>71</v>
      </c>
      <c r="E39" s="42">
        <v>0</v>
      </c>
      <c r="F39" s="98">
        <v>2</v>
      </c>
      <c r="G39" s="94">
        <v>2</v>
      </c>
      <c r="H39" s="201">
        <v>15.5</v>
      </c>
    </row>
    <row r="40" spans="1:10" x14ac:dyDescent="0.25">
      <c r="A40" s="57"/>
      <c r="B40" s="57"/>
      <c r="C40" s="41"/>
      <c r="D40" s="89"/>
      <c r="E40" s="42"/>
      <c r="F40" s="100"/>
      <c r="G40" s="68"/>
    </row>
    <row r="41" spans="1:10" x14ac:dyDescent="0.25">
      <c r="A41" s="57"/>
      <c r="B41" s="57"/>
      <c r="C41" s="41"/>
      <c r="D41" s="89"/>
      <c r="E41" s="42"/>
      <c r="F41" s="100"/>
      <c r="G41" s="68"/>
    </row>
    <row r="42" spans="1:10" x14ac:dyDescent="0.25">
      <c r="A42" s="57"/>
      <c r="B42" s="57"/>
      <c r="C42" s="41"/>
      <c r="D42" s="89"/>
      <c r="E42" s="42"/>
      <c r="F42" s="100"/>
      <c r="G42" s="68"/>
    </row>
    <row r="43" spans="1:10" x14ac:dyDescent="0.25">
      <c r="A43" s="57"/>
      <c r="B43" s="57"/>
      <c r="C43" s="41"/>
      <c r="D43" s="89"/>
      <c r="E43" s="42"/>
      <c r="F43" s="100"/>
      <c r="G43" s="68"/>
    </row>
    <row r="44" spans="1:10" x14ac:dyDescent="0.25">
      <c r="A44" s="57"/>
      <c r="B44" s="57"/>
      <c r="C44" s="41"/>
      <c r="D44" s="89"/>
      <c r="E44" s="42"/>
      <c r="F44" s="100"/>
      <c r="G44" s="68"/>
    </row>
    <row r="45" spans="1:10" x14ac:dyDescent="0.25">
      <c r="A45" s="57"/>
      <c r="B45" s="57"/>
      <c r="C45" s="41"/>
      <c r="D45" s="89"/>
      <c r="E45" s="42"/>
      <c r="F45" s="100"/>
      <c r="G45" s="68"/>
    </row>
    <row r="46" spans="1:10" x14ac:dyDescent="0.25">
      <c r="A46" s="57"/>
      <c r="B46" s="57"/>
      <c r="C46" s="41"/>
      <c r="D46" s="89"/>
      <c r="E46" s="42"/>
      <c r="F46" s="100"/>
      <c r="G46" s="68"/>
    </row>
    <row r="47" spans="1:10" x14ac:dyDescent="0.25">
      <c r="A47" s="57"/>
      <c r="B47" s="57"/>
      <c r="C47" s="41"/>
      <c r="D47" s="89"/>
      <c r="E47" s="42"/>
      <c r="F47" s="100"/>
      <c r="G47" s="68"/>
    </row>
    <row r="48" spans="1:10" x14ac:dyDescent="0.25">
      <c r="A48" s="57"/>
      <c r="B48" s="57"/>
      <c r="C48" s="41"/>
      <c r="D48" s="89"/>
      <c r="E48" s="42"/>
      <c r="F48" s="100"/>
      <c r="G48" s="68"/>
    </row>
    <row r="49" spans="1:7" x14ac:dyDescent="0.25">
      <c r="A49" s="57"/>
      <c r="B49" s="57"/>
      <c r="C49" s="41"/>
      <c r="D49" s="89"/>
      <c r="E49" s="42"/>
      <c r="F49" s="100"/>
      <c r="G49" s="68"/>
    </row>
    <row r="50" spans="1:7" x14ac:dyDescent="0.25">
      <c r="A50" s="57"/>
      <c r="B50" s="57"/>
      <c r="C50" s="41"/>
      <c r="D50" s="89"/>
      <c r="E50" s="42"/>
      <c r="F50" s="100"/>
      <c r="G50" s="68"/>
    </row>
    <row r="51" spans="1:7" x14ac:dyDescent="0.25">
      <c r="A51" s="57"/>
      <c r="B51" s="57"/>
      <c r="C51" s="41"/>
      <c r="D51" s="89"/>
      <c r="E51" s="42"/>
      <c r="F51" s="100"/>
      <c r="G51" s="68"/>
    </row>
    <row r="52" spans="1:7" x14ac:dyDescent="0.25">
      <c r="A52" s="57"/>
      <c r="B52" s="57"/>
      <c r="C52" s="41"/>
      <c r="D52" s="89"/>
      <c r="E52" s="42"/>
      <c r="F52" s="100"/>
      <c r="G52" s="68"/>
    </row>
    <row r="53" spans="1:7" x14ac:dyDescent="0.25">
      <c r="A53" s="57"/>
      <c r="B53" s="57"/>
      <c r="C53" s="41"/>
      <c r="D53" s="89"/>
      <c r="E53" s="42"/>
      <c r="F53" s="100"/>
      <c r="G53" s="68"/>
    </row>
    <row r="54" spans="1:7" x14ac:dyDescent="0.25">
      <c r="A54" s="57"/>
      <c r="B54" s="57"/>
      <c r="C54" s="41"/>
      <c r="D54" s="89"/>
      <c r="E54" s="42"/>
      <c r="F54" s="100"/>
      <c r="G54" s="68"/>
    </row>
    <row r="55" spans="1:7" x14ac:dyDescent="0.25">
      <c r="A55" s="57"/>
      <c r="B55" s="57"/>
      <c r="C55" s="41"/>
      <c r="D55" s="89"/>
      <c r="E55" s="42"/>
      <c r="F55" s="100"/>
      <c r="G55" s="68"/>
    </row>
    <row r="56" spans="1:7" x14ac:dyDescent="0.25">
      <c r="A56" s="57"/>
      <c r="B56" s="57"/>
      <c r="C56" s="41"/>
      <c r="D56" s="89"/>
      <c r="E56" s="42"/>
      <c r="F56" s="100"/>
      <c r="G56" s="68"/>
    </row>
    <row r="57" spans="1:7" x14ac:dyDescent="0.25">
      <c r="A57" s="57"/>
      <c r="B57" s="57"/>
      <c r="C57" s="41"/>
      <c r="D57" s="89"/>
      <c r="E57" s="42"/>
      <c r="F57" s="100"/>
      <c r="G57" s="68"/>
    </row>
    <row r="58" spans="1:7" x14ac:dyDescent="0.25">
      <c r="A58" s="57"/>
      <c r="B58" s="57"/>
      <c r="C58" s="41"/>
      <c r="D58" s="89"/>
      <c r="E58" s="42"/>
      <c r="F58" s="100"/>
      <c r="G58" s="68"/>
    </row>
    <row r="59" spans="1:7" x14ac:dyDescent="0.25">
      <c r="A59" s="57"/>
      <c r="B59" s="57"/>
      <c r="C59" s="41"/>
      <c r="D59" s="89"/>
      <c r="E59" s="42"/>
      <c r="F59" s="100"/>
      <c r="G59" s="68"/>
    </row>
    <row r="60" spans="1:7" x14ac:dyDescent="0.25">
      <c r="A60" s="57"/>
      <c r="B60" s="57"/>
      <c r="C60" s="41"/>
      <c r="D60" s="89"/>
      <c r="E60" s="42"/>
      <c r="F60" s="100"/>
      <c r="G60" s="68"/>
    </row>
    <row r="61" spans="1:7" x14ac:dyDescent="0.25">
      <c r="A61" s="57"/>
      <c r="B61" s="57"/>
      <c r="C61" s="41"/>
      <c r="D61" s="89"/>
      <c r="E61" s="42"/>
      <c r="F61" s="100"/>
      <c r="G61" s="68"/>
    </row>
    <row r="62" spans="1:7" x14ac:dyDescent="0.25">
      <c r="A62" s="57"/>
      <c r="B62" s="57"/>
      <c r="C62" s="41"/>
      <c r="D62" s="89"/>
      <c r="E62" s="42"/>
      <c r="F62" s="100"/>
      <c r="G62" s="68"/>
    </row>
    <row r="63" spans="1:7" x14ac:dyDescent="0.25">
      <c r="A63" s="57"/>
      <c r="B63" s="57"/>
      <c r="C63" s="41"/>
      <c r="D63" s="89"/>
      <c r="E63" s="42"/>
      <c r="F63" s="100"/>
      <c r="G63" s="68"/>
    </row>
    <row r="64" spans="1:7" x14ac:dyDescent="0.25">
      <c r="A64" s="57"/>
      <c r="B64" s="57"/>
      <c r="C64" s="41"/>
      <c r="D64" s="89"/>
      <c r="E64" s="42"/>
      <c r="F64" s="100"/>
      <c r="G64" s="68"/>
    </row>
  </sheetData>
  <sortState ref="A9:J20">
    <sortCondition descending="1" ref="H9:H20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MAMMALS</vt:lpstr>
      <vt:lpstr>Priority listing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Mammal species analysis - 12032020</dc:title>
  <dc:creator/>
  <cp:lastModifiedBy>[LogonUser]</cp:lastModifiedBy>
  <dcterms:created xsi:type="dcterms:W3CDTF">2020-01-16T05:14:06Z</dcterms:created>
  <dcterms:modified xsi:type="dcterms:W3CDTF">2020-03-23T01:26:03Z</dcterms:modified>
</cp:coreProperties>
</file>